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LEMES HORGANYZOTT POLCOK" sheetId="1" r:id="rId1"/>
  </sheets>
  <definedNames/>
  <calcPr fullCalcOnLoad="1"/>
</workbook>
</file>

<file path=xl/sharedStrings.xml><?xml version="1.0" encoding="utf-8"?>
<sst xmlns="http://schemas.openxmlformats.org/spreadsheetml/2006/main" count="421" uniqueCount="292">
  <si>
    <t>ÁRLISTA</t>
  </si>
  <si>
    <r>
      <rPr>
        <b/>
        <sz val="11"/>
        <rFont val="Arial"/>
        <family val="2"/>
      </rPr>
      <t>Árjegyzékünk listaárakat tartalmaz.</t>
    </r>
    <r>
      <rPr>
        <sz val="11"/>
        <rFont val="Arial"/>
        <family val="2"/>
      </rPr>
      <t xml:space="preserve"> Az árváltoztatás jogát fenntartjuk. A békéscsabai raktárunkban készleten tartott méreteket </t>
    </r>
    <r>
      <rPr>
        <b/>
        <sz val="11"/>
        <rFont val="Arial"/>
        <family val="2"/>
      </rPr>
      <t xml:space="preserve">"K" 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K</t>
    </r>
    <r>
      <rPr>
        <sz val="11"/>
        <rFont val="Arial"/>
        <family val="2"/>
      </rPr>
      <t xml:space="preserve">észleten) betűvel jelöljük, az </t>
    </r>
    <r>
      <rPr>
        <b/>
        <sz val="11"/>
        <rFont val="Arial"/>
        <family val="2"/>
      </rPr>
      <t>"R"</t>
    </r>
    <r>
      <rPr>
        <sz val="11"/>
        <rFont val="Arial"/>
        <family val="2"/>
      </rPr>
      <t xml:space="preserve"> (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endelésre) betűvel jelölt termékeket rövid szállítási határidővel beszerezzük.</t>
    </r>
  </si>
  <si>
    <t>SZORZÓ</t>
  </si>
  <si>
    <t>Termék alcsoport:</t>
  </si>
  <si>
    <t>62 ELEMES HORGANYZOTT POLC (ÚJ)</t>
  </si>
  <si>
    <t>Fordex nettó listaár</t>
  </si>
  <si>
    <t>Tibo beszár</t>
  </si>
  <si>
    <t>Megnevezés</t>
  </si>
  <si>
    <t>Rakt.</t>
  </si>
  <si>
    <t>Méret</t>
  </si>
  <si>
    <t>Terhelhetőség</t>
  </si>
  <si>
    <t>Nettó listaár</t>
  </si>
  <si>
    <t>Bruttó listaár</t>
  </si>
  <si>
    <t>Elemes polc / 1. oldal</t>
  </si>
  <si>
    <t>( mm )</t>
  </si>
  <si>
    <t>( Ft / db )</t>
  </si>
  <si>
    <t>Lábprofilok (horganyzott)</t>
  </si>
  <si>
    <t>Háztartási teherbírású lábprofil (~90 kg/polc)</t>
  </si>
  <si>
    <t>K</t>
  </si>
  <si>
    <t>32 x 32 x 1,5 x 1981</t>
  </si>
  <si>
    <t>Háztartási</t>
  </si>
  <si>
    <t>R</t>
  </si>
  <si>
    <t>32 x 32 x 1,5 x 2438</t>
  </si>
  <si>
    <t>Normál teherbírású lábprofil                                                  (120 ~ 180 kg/polc)</t>
  </si>
  <si>
    <t>Normál</t>
  </si>
  <si>
    <t>35 x 35 x 1,8 x 3048</t>
  </si>
  <si>
    <t>Emelt teherbírású lábprofil                                                               (160 ~ 250 kg/polc)</t>
  </si>
  <si>
    <t>40 x 40 x 2,0 x 1981</t>
  </si>
  <si>
    <t>Emelt</t>
  </si>
  <si>
    <t>40 x 40 x 2,0 x 2438</t>
  </si>
  <si>
    <t>profil</t>
  </si>
  <si>
    <t>40 x 40 x 2,0 x 3048</t>
  </si>
  <si>
    <t>Kiegészítők (horganyzott)</t>
  </si>
  <si>
    <t>Talplemez szimpla</t>
  </si>
  <si>
    <t>70 x 70 x 30</t>
  </si>
  <si>
    <t>Talplemez dupla</t>
  </si>
  <si>
    <t>70 x 130 x 30</t>
  </si>
  <si>
    <t>Saroklemez</t>
  </si>
  <si>
    <t>80 x 80 x 0,8</t>
  </si>
  <si>
    <t>Polcmerevítő lemezcsík 3 m</t>
  </si>
  <si>
    <t>38 x 2,0 x 3048</t>
  </si>
  <si>
    <t>Csavar (hatlapfejű) + anya együtt</t>
  </si>
  <si>
    <t>M8 x 14 mm (5.6)</t>
  </si>
  <si>
    <t>Polclemezek (horganyzott, háztartási kivitel, coll méretezés)</t>
  </si>
  <si>
    <t>Lemezvastagság: 0,5 mm</t>
  </si>
  <si>
    <t>Polclemez HTC 305 x   915 x 0,5 mm</t>
  </si>
  <si>
    <t>305 x   915</t>
  </si>
  <si>
    <t>szimpla talplemez</t>
  </si>
  <si>
    <t>Polclemez HTC 381 x   915 x 0,5 mm</t>
  </si>
  <si>
    <t>381 x   915</t>
  </si>
  <si>
    <t>Polclemez HTC 457 x   915 x 0,5 mm</t>
  </si>
  <si>
    <t>457 x   915</t>
  </si>
  <si>
    <t>Polclemez HTC 535 x   915 x 0,5 mm</t>
  </si>
  <si>
    <t>535 x   915</t>
  </si>
  <si>
    <t>Fontos információ, hogy az árlistában az egyes polclemezeknél feltüntetett teherbírás adatok csak akkor érvényesek, ha a polclemezek sarkai a polclábak mindegyikéhez szakszerűen, mindkét irányban saroklemezes megerősítéssel és a megfelelő számú csavar felhasználásával rögzítettek. Ettől eltérő összeépítés esetén a polclemezek teherbírása a táblázatban megadott érték fele. A táblázatokban feltüntetett terhelhetőségi adatok a szakszerűen szerelt polcokat egyenletes eloszlásban érő terhelések esetén igazak. Terhelés hatására a polclemezek rugalmas behajlása, deformációja megengedett, természetes jelenség, mely terhelés megszűntével a polcok visszanyerik eredeti alakjukat, de ennél nagyobb igénybevétel esetén már maradandó alakváltozást szenvedhetnek.</t>
  </si>
  <si>
    <t>dupla talplemez</t>
  </si>
  <si>
    <t>Elemes polc / 2. oldal</t>
  </si>
  <si>
    <t>Polclemezek (horganyzott, normál teherbírás, coll méretezés)</t>
  </si>
  <si>
    <t>Lemezvastagság: 0,8 mm</t>
  </si>
  <si>
    <t xml:space="preserve">Polclemez NTC 229 x   610 x 0,8 mm   </t>
  </si>
  <si>
    <t>229 x   610</t>
  </si>
  <si>
    <t xml:space="preserve">Polclemez NTC 229 x   762 x 0,8 mm      </t>
  </si>
  <si>
    <t>229 x   762</t>
  </si>
  <si>
    <t>Polclemez NTC 229 x   915 x 0,8 mm</t>
  </si>
  <si>
    <t>229 x   915</t>
  </si>
  <si>
    <t xml:space="preserve">Polclemez NTC 229 x   991 x 0,8 mm        </t>
  </si>
  <si>
    <t>229 x   991</t>
  </si>
  <si>
    <t>Polclemez NTC 229 x 1219 x 0,8 mm</t>
  </si>
  <si>
    <t>229 x 1219</t>
  </si>
  <si>
    <t xml:space="preserve">Polclemez NTC 305 x   610 x 0,8 mm   </t>
  </si>
  <si>
    <t>305 x   610</t>
  </si>
  <si>
    <t xml:space="preserve">Polclemez NTC 305 x   762 x 0,8 mm      </t>
  </si>
  <si>
    <t>305 x   762</t>
  </si>
  <si>
    <t>polclemezek</t>
  </si>
  <si>
    <t>Polclemez NTC 305 x   915 x 0,8 mm</t>
  </si>
  <si>
    <r>
      <rPr>
        <sz val="11"/>
        <rFont val="Arial"/>
        <family val="2"/>
      </rPr>
      <t xml:space="preserve">Az elemes polcrendszer szakszerű összeszereléséhez szükséges szerelési segédlet honlapunkról letölthető:                                  </t>
    </r>
    <r>
      <rPr>
        <b/>
        <sz val="11"/>
        <rFont val="Arial"/>
        <family val="2"/>
      </rPr>
      <t>www.tibo.hu/Letöltések/                     Használati utasítások/                                                   Dexion szerelési útmutató</t>
    </r>
  </si>
  <si>
    <t xml:space="preserve">Polclemez NTC 305 x   991 x 0,8 mm        </t>
  </si>
  <si>
    <t>305 x   991</t>
  </si>
  <si>
    <t>Polclemez NTC 305 x 1219 x 0,8 mm</t>
  </si>
  <si>
    <t>305 x 1219</t>
  </si>
  <si>
    <t>Polclemez NTC 381 x   610 x 0,8 mm</t>
  </si>
  <si>
    <t>381 x   610</t>
  </si>
  <si>
    <t>Polclemez NTC 381 x   762 x 0,8 mm</t>
  </si>
  <si>
    <t>381 x   762</t>
  </si>
  <si>
    <t>Polclemez NTC 381 x   915 x 0,8 mm</t>
  </si>
  <si>
    <t>Polclemez NTC 381 x   991 x 0,8 mm</t>
  </si>
  <si>
    <t>381 x   991</t>
  </si>
  <si>
    <t>Polclemez NTC 381 x 1219 x 0,8 mm</t>
  </si>
  <si>
    <t>381 x 1219</t>
  </si>
  <si>
    <t>Polclemez NTC 457 x   610 x 0,8 mm</t>
  </si>
  <si>
    <t>457 x   610</t>
  </si>
  <si>
    <t>Polclemez NTC 457 x   762 x 0,8 mm</t>
  </si>
  <si>
    <t>457 x   762</t>
  </si>
  <si>
    <t>Polclemez NTC 457 x   915 x 0,8 mm</t>
  </si>
  <si>
    <t>Polclemez NTC 457 x   991 x 0,8 mm</t>
  </si>
  <si>
    <t>457 x   991</t>
  </si>
  <si>
    <t>Polclemez NTC 457 x 1219 x 0,8 mm</t>
  </si>
  <si>
    <t>457 x 1219</t>
  </si>
  <si>
    <t>Polclemez NTC 610 x   610 x 0,8 mm</t>
  </si>
  <si>
    <t>610 x   610</t>
  </si>
  <si>
    <t xml:space="preserve">Polclemez NTC 610 x   762 x 0,8 mm       </t>
  </si>
  <si>
    <t>610 x   762</t>
  </si>
  <si>
    <t>Polclemez NTC 610 x   915 x 0,8 mm</t>
  </si>
  <si>
    <t>610 x   915</t>
  </si>
  <si>
    <t>Egy szakszerű polcbekötés</t>
  </si>
  <si>
    <t>Polclemez NTC 610 x   991 x 0,8 mm</t>
  </si>
  <si>
    <t>610 x   991</t>
  </si>
  <si>
    <t>Polclemez NTC 610 x 1219 x 0,8 mm</t>
  </si>
  <si>
    <t>610 x 1219</t>
  </si>
  <si>
    <t>Polclemez NTC 762 x   762 x 0,8 mm</t>
  </si>
  <si>
    <t>762 x   762</t>
  </si>
  <si>
    <t>Polclemez NTC 762 x   915 x 0,8 mm</t>
  </si>
  <si>
    <t>762 x   915</t>
  </si>
  <si>
    <t>Polclemez NTC 762 x   991 x 0,8 mm</t>
  </si>
  <si>
    <t>762 x   991</t>
  </si>
  <si>
    <t>Polclemez NTC 762 x 1219 x 0,8 mm</t>
  </si>
  <si>
    <t>762 x 1219</t>
  </si>
  <si>
    <t>Polclemez NTC 915 x   915 x 0,8 mm</t>
  </si>
  <si>
    <t>915 x   915</t>
  </si>
  <si>
    <t xml:space="preserve">Polclemez NTC 915 x   991 x 0,8 mm      </t>
  </si>
  <si>
    <t>915 x   991</t>
  </si>
  <si>
    <t>Polclemez NTC 915 x 1219 x 0,8 mm</t>
  </si>
  <si>
    <t>915 x 1219</t>
  </si>
  <si>
    <t>M8 x 14 csavar és M8 csavaranya</t>
  </si>
  <si>
    <t>Elemes polc / 3. oldal</t>
  </si>
  <si>
    <r>
      <rPr>
        <b/>
        <sz val="12"/>
        <rFont val="Arial"/>
        <family val="2"/>
      </rPr>
      <t>Polclemezek</t>
    </r>
    <r>
      <rPr>
        <b/>
        <sz val="11"/>
        <rFont val="Arial"/>
        <family val="2"/>
      </rPr>
      <t xml:space="preserve"> (horganyzott, normál teherbírás, metrikus méretezés)</t>
    </r>
  </si>
  <si>
    <t>Polclemez NTM 300 x   800 x 0,8 mm</t>
  </si>
  <si>
    <t>300 x   800</t>
  </si>
  <si>
    <t>Polclemez NTM 300 x 1000 x 0,8 mm</t>
  </si>
  <si>
    <t>300 x 1000</t>
  </si>
  <si>
    <t>Polclemez NTM 300 x 1200 x 0,8 mm</t>
  </si>
  <si>
    <t>300 x 1200</t>
  </si>
  <si>
    <t>Polclemez NTM 400 x   800 x 0,8 mm</t>
  </si>
  <si>
    <t>400 x   800</t>
  </si>
  <si>
    <t>Polclemez NTM 400 x 1000 x 0,8 mm</t>
  </si>
  <si>
    <t>400 x 1000</t>
  </si>
  <si>
    <t>Polclemez NTM 400 x 1200 x 0,8 mm</t>
  </si>
  <si>
    <t>400 x 1200</t>
  </si>
  <si>
    <t>Polclemez NTM 500 x   800 x 0,8 mm</t>
  </si>
  <si>
    <t>500 x   800</t>
  </si>
  <si>
    <t>Polclemez NTM 500 x 1000 x 0,8 mm</t>
  </si>
  <si>
    <t>500 x 1000</t>
  </si>
  <si>
    <t>Polclemez NTM 500 x 1200 x 0,8 mm</t>
  </si>
  <si>
    <t>500 x 1200</t>
  </si>
  <si>
    <t>Polclemezek</t>
  </si>
  <si>
    <t>Polclemez NTM 600 x   800 x 0,8 mm</t>
  </si>
  <si>
    <t>600 x   800</t>
  </si>
  <si>
    <r>
      <rPr>
        <sz val="10.5"/>
        <rFont val="Arial"/>
        <family val="2"/>
      </rPr>
      <t xml:space="preserve">Az elemes polcrendszer szakszerű összeszereléséhez szükséges szerelési segédlet honlapunkról letölthető:                                  </t>
    </r>
    <r>
      <rPr>
        <b/>
        <sz val="10.5"/>
        <rFont val="Arial"/>
        <family val="2"/>
      </rPr>
      <t>www.tibo.hu/Letöltések/                     Használati utasítások/                                                   Dexion szerelési útmutató</t>
    </r>
  </si>
  <si>
    <t>Polclemez NTM 600 x 1000 x 0,8 mm</t>
  </si>
  <si>
    <t>600 x 1000</t>
  </si>
  <si>
    <t>Polclemez NTM 600 x 1200 x 0,8 mm</t>
  </si>
  <si>
    <t>600 x 1200</t>
  </si>
  <si>
    <t>Polclemez NTM 700 x   800 x 0,8 mm</t>
  </si>
  <si>
    <t>700 x   800</t>
  </si>
  <si>
    <t>Polclemez NTM 700 x 1000 x 0,8 mm</t>
  </si>
  <si>
    <t>700 x 1000</t>
  </si>
  <si>
    <t>Polclemez NTM 700 x 1200 x 0,8 mm</t>
  </si>
  <si>
    <t>700 x 1200</t>
  </si>
  <si>
    <t>Polclemez NTM 800 x   800 x 0,8 mm</t>
  </si>
  <si>
    <t>800 x   800</t>
  </si>
  <si>
    <t>Polclemez NTM 800 x 1000 x 0,8 mm</t>
  </si>
  <si>
    <t>800 x 1000</t>
  </si>
  <si>
    <t>Polclemez NTM 800 x 1200 x 0,8 mm</t>
  </si>
  <si>
    <t>800 x 1200</t>
  </si>
  <si>
    <t>Polclemezek (horganyzott, extra teherbírás, coll méretezés)</t>
  </si>
  <si>
    <t>Lemezvastagság: 1,2 mm</t>
  </si>
  <si>
    <t>Polclemez XTC 457 x   915 x 1,2 mm</t>
  </si>
  <si>
    <t>457 x 915</t>
  </si>
  <si>
    <t>Polclemez XTC 610 x   915 x 1,2 mm</t>
  </si>
  <si>
    <t>610 x 915</t>
  </si>
  <si>
    <t>Polclemez XTC 762 x   915 x 1,2 mm</t>
  </si>
  <si>
    <t>762 x 915</t>
  </si>
  <si>
    <t>Polclemez XTC 915 x   915 x 1,2 mm</t>
  </si>
  <si>
    <t>915 x 915</t>
  </si>
  <si>
    <t>Polclemez XTC 457 x   991 x 1,2 mm</t>
  </si>
  <si>
    <t>457 x 991</t>
  </si>
  <si>
    <t>Polclemez XTC 610 x   991 x 1,2 mm</t>
  </si>
  <si>
    <t>610 x 991</t>
  </si>
  <si>
    <t>Polclemez XTC 762 x   991 x 1,2 mm</t>
  </si>
  <si>
    <t>762 x 991</t>
  </si>
  <si>
    <t>Polclemez XTC 915 x   991 x 1,2 mm</t>
  </si>
  <si>
    <t>915 x 991</t>
  </si>
  <si>
    <t>Komplett polcrendszer összeszerelve</t>
  </si>
  <si>
    <t>Polclemez XTC 457 x 1219 x 1,2 mm</t>
  </si>
  <si>
    <t>Egyedi árajánlat alapján vállaljuk egyedi méretű polclemezek szállítását (1500 mm-ig), polcrendszerek tervezését, építését és átalakítását is. A használt, dexion rendszerű polcokat, illetve polc alkatrészeket készpénzért vásároljuk fel. Az aktuális használt polc választékunkról érdeklődjön az info@tibo.hu e-mail címen, vagy telefonon a 06 66/ 527-600-as telefonszámon!</t>
  </si>
  <si>
    <t>Polclemez XTC 610 x 1219 x 1,2 mm</t>
  </si>
  <si>
    <t>Polclemez XTC 762 x 1219 x 1,2 mm</t>
  </si>
  <si>
    <t>Polclemez XTC 915 x 1219 x 1,2 mm</t>
  </si>
  <si>
    <t>Polclemezek (horganyzott, extra teherbírás, metrikus méretezés)</t>
  </si>
  <si>
    <t>Polclemez XTM 500 x 1000 x 1,2 mm</t>
  </si>
  <si>
    <t>Polclemez XTM 600 x 1000 x 1,2 mm</t>
  </si>
  <si>
    <t>Polclemez XTM 700 x 1000 x 1,2 mm</t>
  </si>
  <si>
    <t>Polclemez XTM 800 x 1000 x 1,2 mm</t>
  </si>
  <si>
    <t>Polclemez XTM 500 x 1200 x 1,2 mm</t>
  </si>
  <si>
    <t>Polclemez XTM 600 x 1200 x 1,2 mm</t>
  </si>
  <si>
    <t>Polclemez XTM 700 x 1200 x 1,2 mm</t>
  </si>
  <si>
    <t>Polclemez XTM 800 x 1200 x 1,2 mm</t>
  </si>
  <si>
    <t>Fordex listaár</t>
  </si>
  <si>
    <t>2021 08 25-től</t>
  </si>
  <si>
    <t>Nettó 50.000. -forint feletti vásárlás esetén 5 %, nettó 100.000,- Ft felett 10 %, nettó 250.000,- Ft felett pedig 15 % árengedményt biztosítunk. Nettó 500.000.- forint feletti vásárlás esetén kérje egyedi árajánlatunkat!</t>
  </si>
  <si>
    <t xml:space="preserve">Raktárunkban készleten a horganyzott felületkezelésű termékeket tartjuk, igény esetén a festett kivitelű polcelemeket 1 - 3 hét szállítási határidővel, 25 % felár ellenében rendelésre szállítjuk. A rendelhető (standard, vagy hagyományos) színek a következők:
  - RAL7035 - majdnem fehér, egészen világos szürke
  - RAL7042 - középszürke (galambszürke) és
  - RAL7031 - sötétszürke (hasonló színűek a régi Salgó polcok).
Amennyiben az Ön által megrendelt polc alkatrészeket ettől eltérő RAL színre szeretné festetni, úgy a horganyzott polcok áraira 35 % színfelárat számítunk fel.
Kérje egyedi árajánlatunkat!  </t>
  </si>
  <si>
    <r>
      <t>POLC BOLT</t>
    </r>
    <r>
      <rPr>
        <b/>
        <i/>
        <sz val="18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                                                                                  </t>
    </r>
    <r>
      <rPr>
        <b/>
        <i/>
        <sz val="10"/>
        <color indexed="18"/>
        <rFont val="Arial"/>
        <family val="2"/>
      </rPr>
      <t xml:space="preserve">   </t>
    </r>
    <r>
      <rPr>
        <i/>
        <sz val="12"/>
        <color indexed="18"/>
        <rFont val="Arial"/>
        <family val="2"/>
      </rPr>
      <t xml:space="preserve">5600 Békéscsaba, Kazinczy utca 11. </t>
    </r>
    <r>
      <rPr>
        <i/>
        <sz val="10"/>
        <color indexed="18"/>
        <rFont val="Arial"/>
        <family val="2"/>
      </rPr>
      <t xml:space="preserve">                                                          Telefon: +36 70 / 702 - 3623 • Fax: 66 / 527 - 601                                                 E-mail: info@tibo.hu  •  Web: www.tibo.hu</t>
    </r>
  </si>
  <si>
    <t>F120HG26R</t>
  </si>
  <si>
    <t>F120HG32R</t>
  </si>
  <si>
    <t>F140HG26R</t>
  </si>
  <si>
    <t>F140HG32R</t>
  </si>
  <si>
    <t>F140HG40R</t>
  </si>
  <si>
    <t>F160HG26R</t>
  </si>
  <si>
    <t>F160HG32R</t>
  </si>
  <si>
    <t>F160HG40R</t>
  </si>
  <si>
    <t>TALPLEMSZHG</t>
  </si>
  <si>
    <t>TALPLEMDUHG</t>
  </si>
  <si>
    <t>PÁNT40R</t>
  </si>
  <si>
    <t>HC3050915HG</t>
  </si>
  <si>
    <t>HC3810915HG</t>
  </si>
  <si>
    <t>HC4570915HG</t>
  </si>
  <si>
    <t>HC5350915HG</t>
  </si>
  <si>
    <t>NC2290610HG</t>
  </si>
  <si>
    <t>NC2290762HG</t>
  </si>
  <si>
    <t>NC2290915HG</t>
  </si>
  <si>
    <t>NC2290991HG</t>
  </si>
  <si>
    <t>NC2291219HG</t>
  </si>
  <si>
    <t>NC3050610HG</t>
  </si>
  <si>
    <t>NC3050762HG</t>
  </si>
  <si>
    <t>NC3050915HG</t>
  </si>
  <si>
    <t>NC3050990HG</t>
  </si>
  <si>
    <t>NC3051219HG</t>
  </si>
  <si>
    <t>NC3810610HG</t>
  </si>
  <si>
    <t>NC3810762HG</t>
  </si>
  <si>
    <t>NC3810915HG</t>
  </si>
  <si>
    <t>NC3810990HG</t>
  </si>
  <si>
    <t>NC3811219HG</t>
  </si>
  <si>
    <t>NC4570610HG</t>
  </si>
  <si>
    <t>NC4570762HG</t>
  </si>
  <si>
    <t>NC4570915HG</t>
  </si>
  <si>
    <t>NC4570990HG</t>
  </si>
  <si>
    <t>NC4571219HG</t>
  </si>
  <si>
    <t>NC6100610HG</t>
  </si>
  <si>
    <t>NC6100762HG</t>
  </si>
  <si>
    <t>NC6100915HG</t>
  </si>
  <si>
    <t>NC6100990HG</t>
  </si>
  <si>
    <t>NC6101219HG</t>
  </si>
  <si>
    <t>NC7620762HG</t>
  </si>
  <si>
    <t>NC7620915HG</t>
  </si>
  <si>
    <t>NC7620991HG</t>
  </si>
  <si>
    <t>NC7621219HG</t>
  </si>
  <si>
    <t>NC9150915HG</t>
  </si>
  <si>
    <t>NC9150990HG</t>
  </si>
  <si>
    <t>NC9151219HG</t>
  </si>
  <si>
    <t>NM3000800HG</t>
  </si>
  <si>
    <t>NM3001000HG</t>
  </si>
  <si>
    <t>NM3001200HG</t>
  </si>
  <si>
    <t>NM4000800HG</t>
  </si>
  <si>
    <t>NM4001000HG</t>
  </si>
  <si>
    <t>NM4001200HG</t>
  </si>
  <si>
    <t>NM5000800HG</t>
  </si>
  <si>
    <t>NM5001000HG</t>
  </si>
  <si>
    <t>NM5001200HG</t>
  </si>
  <si>
    <t>NM6000800HG</t>
  </si>
  <si>
    <t>NM6001000HG</t>
  </si>
  <si>
    <t>NM6001200HG</t>
  </si>
  <si>
    <t>NM7000800HG</t>
  </si>
  <si>
    <t>NM7001000HG</t>
  </si>
  <si>
    <t>NM7001200HG</t>
  </si>
  <si>
    <t>NM8000800HG</t>
  </si>
  <si>
    <t>NM8001000HG</t>
  </si>
  <si>
    <t>NM8001200HG</t>
  </si>
  <si>
    <t>XC4570915HG</t>
  </si>
  <si>
    <t>XC4570991HG</t>
  </si>
  <si>
    <t>XC4571219HG</t>
  </si>
  <si>
    <t>XC6100915HG</t>
  </si>
  <si>
    <t>XC6100991HG</t>
  </si>
  <si>
    <t>( kg / polc )</t>
  </si>
  <si>
    <r>
      <t>SAROKLEMHG</t>
    </r>
    <r>
      <rPr>
        <b/>
        <sz val="10"/>
        <color indexed="10"/>
        <rFont val="Arial"/>
        <family val="2"/>
      </rPr>
      <t>IR</t>
    </r>
  </si>
  <si>
    <t>XC6101219HG</t>
  </si>
  <si>
    <t>XC7620915HG</t>
  </si>
  <si>
    <t>XC7620991HG</t>
  </si>
  <si>
    <t>XC7621219HG</t>
  </si>
  <si>
    <t>XC9150915HG</t>
  </si>
  <si>
    <t>XC9150991HG</t>
  </si>
  <si>
    <t>XC9151219HG</t>
  </si>
  <si>
    <t>XM5001000HG</t>
  </si>
  <si>
    <t>XM5001200HG</t>
  </si>
  <si>
    <t>XM6001000HG</t>
  </si>
  <si>
    <t>XM6001200HG</t>
  </si>
  <si>
    <t>XM7001000HG</t>
  </si>
  <si>
    <t>XM7001200HG</t>
  </si>
  <si>
    <t>XM8001000HG</t>
  </si>
  <si>
    <t>XM8001200HG</t>
  </si>
  <si>
    <t>Érvényes: 2024.01.09 -től</t>
  </si>
  <si>
    <t>35 x 35 x 1,8 x 1981</t>
  </si>
  <si>
    <t>35 x 35 x 1,8 x 2438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</si>
</sst>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/"/>
    <numFmt numFmtId="165" formatCode="0.000"/>
  </numFmts>
  <fonts count="5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22"/>
      <color indexed="18"/>
      <name val="Arial"/>
      <family val="2"/>
    </font>
    <font>
      <b/>
      <i/>
      <sz val="18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i/>
      <sz val="12"/>
      <color indexed="18"/>
      <name val="Arial"/>
      <family val="2"/>
    </font>
    <font>
      <i/>
      <sz val="10"/>
      <color indexed="18"/>
      <name val="Arial"/>
      <family val="2"/>
    </font>
    <font>
      <b/>
      <i/>
      <sz val="24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sz val="8"/>
      <color indexed="16"/>
      <name val="Arial"/>
      <family val="2"/>
    </font>
    <font>
      <b/>
      <sz val="9"/>
      <color indexed="18"/>
      <name val="Arial"/>
      <family val="2"/>
    </font>
    <font>
      <b/>
      <sz val="14"/>
      <color indexed="6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1"/>
      <color indexed="63"/>
      <name val="Arial"/>
      <family val="2"/>
    </font>
    <font>
      <b/>
      <sz val="10"/>
      <color indexed="37"/>
      <name val="Arial"/>
      <family val="2"/>
    </font>
    <font>
      <sz val="8"/>
      <color indexed="12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8"/>
      <name val="Arial CE"/>
      <family val="0"/>
    </font>
    <font>
      <b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60"/>
      <name val="Arial"/>
      <family val="2"/>
    </font>
    <font>
      <sz val="14"/>
      <color indexed="55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 applyBorder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54" applyFont="1" applyAlignment="1">
      <alignment vertical="center"/>
      <protection/>
    </xf>
    <xf numFmtId="0" fontId="20" fillId="0" borderId="0" xfId="54" applyFont="1" applyAlignment="1">
      <alignment horizontal="right" vertical="center"/>
      <protection/>
    </xf>
    <xf numFmtId="0" fontId="20" fillId="0" borderId="0" xfId="54" applyFont="1" applyAlignment="1">
      <alignment horizontal="center" vertical="center"/>
      <protection/>
    </xf>
    <xf numFmtId="0" fontId="31" fillId="0" borderId="0" xfId="54" applyFont="1" applyFill="1" applyBorder="1" applyAlignment="1">
      <alignment horizontal="center" vertical="center"/>
      <protection/>
    </xf>
    <xf numFmtId="0" fontId="20" fillId="0" borderId="0" xfId="54" applyFont="1" applyAlignment="1">
      <alignment vertical="center" wrapText="1"/>
      <protection/>
    </xf>
    <xf numFmtId="164" fontId="32" fillId="0" borderId="0" xfId="54" applyNumberFormat="1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20" fillId="24" borderId="10" xfId="54" applyFont="1" applyFill="1" applyBorder="1" applyAlignment="1">
      <alignment horizontal="center" vertical="center"/>
      <protection/>
    </xf>
    <xf numFmtId="0" fontId="20" fillId="24" borderId="11" xfId="54" applyFont="1" applyFill="1" applyBorder="1" applyAlignment="1">
      <alignment horizontal="center" vertical="center"/>
      <protection/>
    </xf>
    <xf numFmtId="0" fontId="20" fillId="24" borderId="12" xfId="54" applyFont="1" applyFill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 wrapText="1"/>
      <protection/>
    </xf>
    <xf numFmtId="0" fontId="1" fillId="0" borderId="13" xfId="54" applyFont="1" applyBorder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Alignment="1">
      <alignment horizontal="right" vertical="center"/>
      <protection/>
    </xf>
    <xf numFmtId="0" fontId="1" fillId="0" borderId="0" xfId="54" applyFont="1" applyAlignment="1">
      <alignment horizontal="center" vertical="center"/>
      <protection/>
    </xf>
    <xf numFmtId="0" fontId="36" fillId="0" borderId="14" xfId="54" applyFont="1" applyBorder="1" applyAlignment="1">
      <alignment vertical="center"/>
      <protection/>
    </xf>
    <xf numFmtId="4" fontId="37" fillId="0" borderId="15" xfId="54" applyNumberFormat="1" applyFont="1" applyBorder="1" applyAlignment="1">
      <alignment horizontal="center" vertical="center"/>
      <protection/>
    </xf>
    <xf numFmtId="4" fontId="38" fillId="25" borderId="0" xfId="54" applyNumberFormat="1" applyFont="1" applyFill="1" applyAlignment="1">
      <alignment vertical="center"/>
      <protection/>
    </xf>
    <xf numFmtId="2" fontId="39" fillId="0" borderId="0" xfId="54" applyNumberFormat="1" applyFont="1" applyAlignment="1">
      <alignment horizontal="center" vertical="center"/>
      <protection/>
    </xf>
    <xf numFmtId="2" fontId="41" fillId="0" borderId="0" xfId="54" applyNumberFormat="1" applyFont="1" applyAlignment="1">
      <alignment horizontal="center" vertical="center"/>
      <protection/>
    </xf>
    <xf numFmtId="4" fontId="42" fillId="26" borderId="15" xfId="54" applyNumberFormat="1" applyFont="1" applyFill="1" applyBorder="1" applyAlignment="1">
      <alignment horizontal="center" vertical="center"/>
      <protection/>
    </xf>
    <xf numFmtId="0" fontId="28" fillId="0" borderId="0" xfId="54" applyFont="1" applyAlignment="1">
      <alignment horizontal="center" vertical="center" wrapText="1"/>
      <protection/>
    </xf>
    <xf numFmtId="0" fontId="34" fillId="0" borderId="0" xfId="54" applyFont="1" applyAlignment="1">
      <alignment vertical="center"/>
      <protection/>
    </xf>
    <xf numFmtId="0" fontId="34" fillId="0" borderId="0" xfId="54" applyFont="1" applyAlignment="1">
      <alignment horizontal="right" vertical="center"/>
      <protection/>
    </xf>
    <xf numFmtId="0" fontId="1" fillId="0" borderId="16" xfId="54" applyFont="1" applyBorder="1" applyAlignment="1">
      <alignment vertical="center"/>
      <protection/>
    </xf>
    <xf numFmtId="4" fontId="29" fillId="0" borderId="15" xfId="54" applyNumberFormat="1" applyFont="1" applyBorder="1" applyAlignment="1">
      <alignment horizontal="center" vertical="center"/>
      <protection/>
    </xf>
    <xf numFmtId="0" fontId="29" fillId="0" borderId="0" xfId="54" applyFont="1" applyAlignment="1">
      <alignment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1" fontId="1" fillId="0" borderId="0" xfId="54" applyNumberFormat="1" applyFont="1" applyAlignment="1">
      <alignment horizontal="right" vertical="center"/>
      <protection/>
    </xf>
    <xf numFmtId="1" fontId="20" fillId="0" borderId="0" xfId="54" applyNumberFormat="1" applyFont="1" applyAlignment="1">
      <alignment horizontal="right" vertical="center"/>
      <protection/>
    </xf>
    <xf numFmtId="3" fontId="40" fillId="0" borderId="0" xfId="54" applyNumberFormat="1" applyFont="1" applyAlignment="1">
      <alignment horizontal="right" vertical="center"/>
      <protection/>
    </xf>
    <xf numFmtId="3" fontId="1" fillId="0" borderId="0" xfId="54" applyNumberFormat="1" applyFont="1" applyAlignment="1">
      <alignment horizontal="right" vertical="center"/>
      <protection/>
    </xf>
    <xf numFmtId="0" fontId="47" fillId="0" borderId="0" xfId="54" applyFont="1" applyAlignment="1">
      <alignment horizontal="center" vertical="center"/>
      <protection/>
    </xf>
    <xf numFmtId="164" fontId="48" fillId="0" borderId="0" xfId="54" applyNumberFormat="1" applyFont="1" applyAlignment="1">
      <alignment horizontal="center" vertical="center" wrapText="1"/>
      <protection/>
    </xf>
    <xf numFmtId="0" fontId="38" fillId="25" borderId="17" xfId="54" applyFont="1" applyFill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48" fillId="0" borderId="18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vertical="center"/>
      <protection/>
    </xf>
    <xf numFmtId="0" fontId="20" fillId="0" borderId="19" xfId="54" applyFont="1" applyBorder="1" applyAlignment="1">
      <alignment vertical="center"/>
      <protection/>
    </xf>
    <xf numFmtId="0" fontId="20" fillId="0" borderId="20" xfId="54" applyFont="1" applyBorder="1" applyAlignment="1">
      <alignment vertical="center"/>
      <protection/>
    </xf>
    <xf numFmtId="0" fontId="20" fillId="0" borderId="21" xfId="54" applyFont="1" applyBorder="1" applyAlignment="1">
      <alignment vertical="center"/>
      <protection/>
    </xf>
    <xf numFmtId="0" fontId="20" fillId="0" borderId="22" xfId="54" applyFont="1" applyBorder="1" applyAlignment="1">
      <alignment vertical="center"/>
      <protection/>
    </xf>
    <xf numFmtId="0" fontId="20" fillId="0" borderId="23" xfId="54" applyFont="1" applyBorder="1" applyAlignment="1">
      <alignment vertical="center"/>
      <protection/>
    </xf>
    <xf numFmtId="0" fontId="20" fillId="0" borderId="24" xfId="54" applyFont="1" applyBorder="1" applyAlignment="1">
      <alignment vertical="center"/>
      <protection/>
    </xf>
    <xf numFmtId="165" fontId="50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left" vertical="center"/>
      <protection/>
    </xf>
    <xf numFmtId="0" fontId="51" fillId="0" borderId="0" xfId="54" applyFont="1" applyAlignment="1">
      <alignment vertical="center"/>
      <protection/>
    </xf>
    <xf numFmtId="2" fontId="38" fillId="25" borderId="0" xfId="54" applyNumberFormat="1" applyFont="1" applyFill="1" applyAlignment="1">
      <alignment vertical="center"/>
      <protection/>
    </xf>
    <xf numFmtId="2" fontId="1" fillId="0" borderId="0" xfId="54" applyNumberFormat="1" applyFont="1" applyAlignment="1">
      <alignment horizontal="right" vertical="center"/>
      <protection/>
    </xf>
    <xf numFmtId="0" fontId="29" fillId="0" borderId="25" xfId="54" applyFont="1" applyBorder="1" applyAlignment="1">
      <alignment vertical="center"/>
      <protection/>
    </xf>
    <xf numFmtId="0" fontId="29" fillId="0" borderId="14" xfId="54" applyFont="1" applyBorder="1" applyAlignment="1">
      <alignment vertical="center"/>
      <protection/>
    </xf>
    <xf numFmtId="0" fontId="29" fillId="0" borderId="26" xfId="54" applyFont="1" applyBorder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20" fillId="0" borderId="0" xfId="54" applyFont="1" applyFill="1" applyAlignment="1">
      <alignment vertical="center"/>
      <protection/>
    </xf>
    <xf numFmtId="0" fontId="29" fillId="0" borderId="27" xfId="54" applyFont="1" applyBorder="1" applyAlignment="1">
      <alignment horizontal="left" vertical="center" wrapText="1"/>
      <protection/>
    </xf>
    <xf numFmtId="0" fontId="29" fillId="0" borderId="0" xfId="54" applyFont="1" applyBorder="1" applyAlignment="1">
      <alignment horizontal="left" vertical="center" wrapText="1"/>
      <protection/>
    </xf>
    <xf numFmtId="0" fontId="29" fillId="0" borderId="28" xfId="54" applyFont="1" applyBorder="1" applyAlignment="1">
      <alignment horizontal="left" vertical="center" wrapText="1"/>
      <protection/>
    </xf>
    <xf numFmtId="3" fontId="29" fillId="0" borderId="15" xfId="54" applyNumberFormat="1" applyFont="1" applyBorder="1" applyAlignment="1">
      <alignment horizontal="right" vertical="center" indent="2"/>
      <protection/>
    </xf>
    <xf numFmtId="0" fontId="29" fillId="0" borderId="15" xfId="54" applyFont="1" applyBorder="1" applyAlignment="1">
      <alignment horizontal="left" vertical="center" indent="1"/>
      <protection/>
    </xf>
    <xf numFmtId="0" fontId="28" fillId="0" borderId="15" xfId="54" applyFont="1" applyBorder="1" applyAlignment="1">
      <alignment horizontal="center" vertical="center"/>
      <protection/>
    </xf>
    <xf numFmtId="0" fontId="29" fillId="0" borderId="15" xfId="54" applyFont="1" applyBorder="1" applyAlignment="1">
      <alignment horizontal="center" vertical="center"/>
      <protection/>
    </xf>
    <xf numFmtId="0" fontId="35" fillId="0" borderId="14" xfId="54" applyFont="1" applyBorder="1" applyAlignment="1">
      <alignment horizontal="left" vertical="center"/>
      <protection/>
    </xf>
    <xf numFmtId="0" fontId="28" fillId="0" borderId="14" xfId="54" applyFont="1" applyBorder="1" applyAlignment="1">
      <alignment horizontal="right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44" fillId="0" borderId="0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 vertical="center"/>
      <protection/>
    </xf>
    <xf numFmtId="0" fontId="35" fillId="0" borderId="14" xfId="54" applyFont="1" applyBorder="1" applyAlignment="1">
      <alignment vertical="center"/>
      <protection/>
    </xf>
    <xf numFmtId="0" fontId="28" fillId="0" borderId="15" xfId="54" applyFont="1" applyBorder="1" applyAlignment="1">
      <alignment horizontal="center" vertical="center" textRotation="90"/>
      <protection/>
    </xf>
    <xf numFmtId="0" fontId="28" fillId="0" borderId="30" xfId="54" applyFont="1" applyBorder="1" applyAlignment="1">
      <alignment horizontal="center" vertical="center"/>
      <protection/>
    </xf>
    <xf numFmtId="0" fontId="28" fillId="0" borderId="31" xfId="54" applyFont="1" applyBorder="1" applyAlignment="1">
      <alignment horizontal="center" vertical="center"/>
      <protection/>
    </xf>
    <xf numFmtId="0" fontId="34" fillId="0" borderId="0" xfId="54" applyFont="1" applyBorder="1" applyAlignment="1">
      <alignment horizontal="center" vertical="center"/>
      <protection/>
    </xf>
    <xf numFmtId="0" fontId="28" fillId="0" borderId="32" xfId="54" applyFont="1" applyBorder="1" applyAlignment="1">
      <alignment horizontal="center" vertical="center"/>
      <protection/>
    </xf>
    <xf numFmtId="0" fontId="29" fillId="0" borderId="26" xfId="54" applyFont="1" applyBorder="1" applyAlignment="1">
      <alignment horizontal="center" vertical="center"/>
      <protection/>
    </xf>
    <xf numFmtId="0" fontId="43" fillId="0" borderId="33" xfId="54" applyFont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right" vertical="center"/>
      <protection/>
    </xf>
    <xf numFmtId="0" fontId="1" fillId="0" borderId="14" xfId="54" applyFont="1" applyBorder="1" applyAlignment="1">
      <alignment horizontal="center" vertical="center"/>
      <protection/>
    </xf>
    <xf numFmtId="3" fontId="1" fillId="0" borderId="14" xfId="54" applyNumberFormat="1" applyFont="1" applyBorder="1" applyAlignment="1">
      <alignment horizontal="center" vertical="center"/>
      <protection/>
    </xf>
    <xf numFmtId="0" fontId="29" fillId="0" borderId="15" xfId="54" applyFont="1" applyBorder="1" applyAlignment="1">
      <alignment horizontal="left" vertical="center" wrapText="1" indent="1"/>
      <protection/>
    </xf>
    <xf numFmtId="0" fontId="49" fillId="0" borderId="34" xfId="54" applyFont="1" applyBorder="1" applyAlignment="1">
      <alignment horizontal="center" vertical="center" wrapText="1"/>
      <protection/>
    </xf>
    <xf numFmtId="0" fontId="29" fillId="0" borderId="35" xfId="54" applyFont="1" applyBorder="1" applyAlignment="1">
      <alignment horizontal="right" vertical="center" wrapText="1" indent="1"/>
      <protection/>
    </xf>
    <xf numFmtId="0" fontId="33" fillId="0" borderId="36" xfId="0" applyFont="1" applyBorder="1" applyAlignment="1">
      <alignment horizontal="left" vertical="center" wrapText="1" indent="1"/>
    </xf>
    <xf numFmtId="0" fontId="29" fillId="0" borderId="37" xfId="54" applyFont="1" applyFill="1" applyBorder="1" applyAlignment="1">
      <alignment horizontal="center" vertical="center" wrapText="1"/>
      <protection/>
    </xf>
    <xf numFmtId="0" fontId="20" fillId="0" borderId="38" xfId="54" applyFont="1" applyBorder="1" applyAlignment="1">
      <alignment horizontal="center" vertical="center"/>
      <protection/>
    </xf>
    <xf numFmtId="0" fontId="21" fillId="0" borderId="39" xfId="54" applyFont="1" applyBorder="1" applyAlignment="1">
      <alignment horizontal="center" vertical="center" wrapText="1"/>
      <protection/>
    </xf>
    <xf numFmtId="0" fontId="27" fillId="0" borderId="40" xfId="54" applyFont="1" applyBorder="1" applyAlignment="1">
      <alignment horizontal="center" vertical="center" wrapText="1"/>
      <protection/>
    </xf>
    <xf numFmtId="0" fontId="28" fillId="0" borderId="37" xfId="54" applyFont="1" applyBorder="1" applyAlignment="1">
      <alignment horizontal="justify" vertical="center" wrapText="1"/>
      <protection/>
    </xf>
    <xf numFmtId="0" fontId="30" fillId="27" borderId="41" xfId="54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 1" xfId="35"/>
    <cellStyle name="Címsor 2 1" xfId="36"/>
    <cellStyle name="Címsor 3" xfId="37"/>
    <cellStyle name="Címsor 4" xfId="38"/>
    <cellStyle name="Ellenőrzőcella" xfId="39"/>
    <cellStyle name="Comma" xfId="40"/>
    <cellStyle name="Comma [0]" xfId="41"/>
    <cellStyle name="Figyelmeztetés 1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 1" xfId="51"/>
    <cellStyle name="Kimenet" xfId="52"/>
    <cellStyle name="Magyarázó szöveg" xfId="53"/>
    <cellStyle name="Normál_iso árl.2002lemezverzio" xfId="54"/>
    <cellStyle name="Normalny_T9-TF" xfId="55"/>
    <cellStyle name="Összesen" xfId="56"/>
    <cellStyle name="Currency" xfId="57"/>
    <cellStyle name="Currency [0]" xfId="58"/>
    <cellStyle name="Rossz 1" xfId="59"/>
    <cellStyle name="Semleges 1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DFD7F"/>
      <rgbColor rgb="0000FFFF"/>
      <rgbColor rgb="00800080"/>
      <rgbColor rgb="007D0A08"/>
      <rgbColor rgb="00008080"/>
      <rgbColor rgb="000000FF"/>
      <rgbColor rgb="0000CCFF"/>
      <rgbColor rgb="00DBF5B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123825</xdr:rowOff>
    </xdr:from>
    <xdr:to>
      <xdr:col>9</xdr:col>
      <xdr:colOff>114300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4478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9525</xdr:colOff>
      <xdr:row>9</xdr:row>
      <xdr:rowOff>95250</xdr:rowOff>
    </xdr:from>
    <xdr:to>
      <xdr:col>67</xdr:col>
      <xdr:colOff>152400</xdr:colOff>
      <xdr:row>16</xdr:row>
      <xdr:rowOff>133350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2076450"/>
          <a:ext cx="25431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57150</xdr:colOff>
      <xdr:row>18</xdr:row>
      <xdr:rowOff>76200</xdr:rowOff>
    </xdr:from>
    <xdr:to>
      <xdr:col>67</xdr:col>
      <xdr:colOff>171450</xdr:colOff>
      <xdr:row>25</xdr:row>
      <xdr:rowOff>104775</xdr:rowOff>
    </xdr:to>
    <xdr:pic>
      <xdr:nvPicPr>
        <xdr:cNvPr id="3" name="Kép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4029075"/>
          <a:ext cx="251460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0</xdr:colOff>
      <xdr:row>27</xdr:row>
      <xdr:rowOff>9525</xdr:rowOff>
    </xdr:from>
    <xdr:to>
      <xdr:col>67</xdr:col>
      <xdr:colOff>142875</xdr:colOff>
      <xdr:row>34</xdr:row>
      <xdr:rowOff>104775</xdr:rowOff>
    </xdr:to>
    <xdr:pic>
      <xdr:nvPicPr>
        <xdr:cNvPr id="4" name="Kép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43975" y="5934075"/>
          <a:ext cx="254317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9525</xdr:colOff>
      <xdr:row>37</xdr:row>
      <xdr:rowOff>47625</xdr:rowOff>
    </xdr:from>
    <xdr:to>
      <xdr:col>67</xdr:col>
      <xdr:colOff>161925</xdr:colOff>
      <xdr:row>44</xdr:row>
      <xdr:rowOff>142875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0" y="8096250"/>
          <a:ext cx="2552700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28575</xdr:colOff>
      <xdr:row>73</xdr:row>
      <xdr:rowOff>0</xdr:rowOff>
    </xdr:from>
    <xdr:to>
      <xdr:col>67</xdr:col>
      <xdr:colOff>171450</xdr:colOff>
      <xdr:row>81</xdr:row>
      <xdr:rowOff>171450</xdr:rowOff>
    </xdr:to>
    <xdr:pic>
      <xdr:nvPicPr>
        <xdr:cNvPr id="6" name="Kép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72550" y="15954375"/>
          <a:ext cx="25431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9525</xdr:colOff>
      <xdr:row>53</xdr:row>
      <xdr:rowOff>104775</xdr:rowOff>
    </xdr:from>
    <xdr:to>
      <xdr:col>67</xdr:col>
      <xdr:colOff>161925</xdr:colOff>
      <xdr:row>60</xdr:row>
      <xdr:rowOff>85725</xdr:rowOff>
    </xdr:to>
    <xdr:pic>
      <xdr:nvPicPr>
        <xdr:cNvPr id="7" name="Kép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0" y="11715750"/>
          <a:ext cx="25527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9525</xdr:colOff>
      <xdr:row>62</xdr:row>
      <xdr:rowOff>104775</xdr:rowOff>
    </xdr:from>
    <xdr:to>
      <xdr:col>67</xdr:col>
      <xdr:colOff>161925</xdr:colOff>
      <xdr:row>69</xdr:row>
      <xdr:rowOff>104775</xdr:rowOff>
    </xdr:to>
    <xdr:pic>
      <xdr:nvPicPr>
        <xdr:cNvPr id="8" name="Kép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0" y="13687425"/>
          <a:ext cx="25527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9525</xdr:colOff>
      <xdr:row>90</xdr:row>
      <xdr:rowOff>0</xdr:rowOff>
    </xdr:from>
    <xdr:to>
      <xdr:col>68</xdr:col>
      <xdr:colOff>0</xdr:colOff>
      <xdr:row>99</xdr:row>
      <xdr:rowOff>171450</xdr:rowOff>
    </xdr:to>
    <xdr:pic>
      <xdr:nvPicPr>
        <xdr:cNvPr id="9" name="Picture 18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53500" y="18897600"/>
          <a:ext cx="256222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121</xdr:row>
      <xdr:rowOff>9525</xdr:rowOff>
    </xdr:from>
    <xdr:to>
      <xdr:col>18</xdr:col>
      <xdr:colOff>57150</xdr:colOff>
      <xdr:row>122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" y="24098250"/>
          <a:ext cx="26193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124</xdr:row>
      <xdr:rowOff>104775</xdr:rowOff>
    </xdr:from>
    <xdr:to>
      <xdr:col>18</xdr:col>
      <xdr:colOff>57150</xdr:colOff>
      <xdr:row>126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24622125"/>
          <a:ext cx="26479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128</xdr:row>
      <xdr:rowOff>76200</xdr:rowOff>
    </xdr:from>
    <xdr:to>
      <xdr:col>18</xdr:col>
      <xdr:colOff>66675</xdr:colOff>
      <xdr:row>130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25165050"/>
          <a:ext cx="26574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X135"/>
  <sheetViews>
    <sheetView tabSelected="1" zoomScale="85" zoomScaleNormal="85" zoomScaleSheetLayoutView="100" workbookViewId="0" topLeftCell="B1">
      <selection activeCell="CB24" sqref="CB24"/>
    </sheetView>
  </sheetViews>
  <sheetFormatPr defaultColWidth="9.00390625" defaultRowHeight="12.75"/>
  <cols>
    <col min="1" max="1" width="14.875" style="1" hidden="1" customWidth="1"/>
    <col min="2" max="4" width="2.25390625" style="1" customWidth="1"/>
    <col min="5" max="5" width="2.625" style="1" customWidth="1"/>
    <col min="6" max="68" width="2.25390625" style="1" customWidth="1"/>
    <col min="69" max="69" width="2.75390625" style="1" hidden="1" customWidth="1"/>
    <col min="70" max="70" width="3.375" style="1" hidden="1" customWidth="1"/>
    <col min="71" max="71" width="13.75390625" style="1" hidden="1" customWidth="1"/>
    <col min="72" max="72" width="3.00390625" style="1" hidden="1" customWidth="1"/>
    <col min="73" max="73" width="9.625" style="2" hidden="1" customWidth="1"/>
    <col min="74" max="74" width="8.125" style="3" hidden="1" customWidth="1"/>
    <col min="75" max="75" width="9.625" style="3" hidden="1" customWidth="1"/>
    <col min="76" max="76" width="4.625" style="1" hidden="1" customWidth="1"/>
    <col min="77" max="77" width="0" style="1" hidden="1" customWidth="1"/>
    <col min="78" max="16384" width="9.125" style="1" customWidth="1"/>
  </cols>
  <sheetData>
    <row r="1" spans="2:68" ht="11.25" customHeight="1">
      <c r="B1" s="84"/>
      <c r="C1" s="84"/>
      <c r="D1" s="84"/>
      <c r="E1" s="84"/>
      <c r="F1" s="84"/>
      <c r="G1" s="84"/>
      <c r="H1" s="84"/>
      <c r="I1" s="84"/>
      <c r="J1" s="84"/>
      <c r="K1" s="85" t="s">
        <v>201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6" t="s">
        <v>0</v>
      </c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7" t="s">
        <v>1</v>
      </c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</row>
    <row r="2" spans="2:68" ht="14.25" customHeight="1"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</row>
    <row r="3" spans="2:68" ht="14.25" customHeight="1">
      <c r="B3" s="84"/>
      <c r="C3" s="84"/>
      <c r="D3" s="84"/>
      <c r="E3" s="84"/>
      <c r="F3" s="84"/>
      <c r="G3" s="84"/>
      <c r="H3" s="84"/>
      <c r="I3" s="84"/>
      <c r="J3" s="84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</row>
    <row r="4" spans="2:68" ht="14.25" customHeight="1"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8" t="s">
        <v>289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</row>
    <row r="5" spans="2:73" ht="15.75" customHeight="1">
      <c r="B5" s="84"/>
      <c r="C5" s="84"/>
      <c r="D5" s="84"/>
      <c r="E5" s="84"/>
      <c r="F5" s="84"/>
      <c r="G5" s="84"/>
      <c r="H5" s="84"/>
      <c r="I5" s="84"/>
      <c r="J5" s="84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S5" s="4"/>
      <c r="BU5" s="33" t="s">
        <v>2</v>
      </c>
    </row>
    <row r="6" spans="2:75" s="5" customFormat="1" ht="35.25" customHeight="1">
      <c r="B6" s="80" t="s">
        <v>199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S6" s="6">
        <v>44317</v>
      </c>
      <c r="BU6" s="45">
        <v>1.385</v>
      </c>
      <c r="BV6" s="7"/>
      <c r="BW6" s="34" t="s">
        <v>198</v>
      </c>
    </row>
    <row r="7" spans="2:68" ht="4.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10"/>
    </row>
    <row r="8" spans="2:76" s="7" customFormat="1" ht="29.25" customHeight="1">
      <c r="B8" s="81" t="s">
        <v>3</v>
      </c>
      <c r="C8" s="81"/>
      <c r="D8" s="81"/>
      <c r="E8" s="81"/>
      <c r="F8" s="81"/>
      <c r="G8" s="82" t="s">
        <v>4</v>
      </c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S8" s="11" t="s">
        <v>5</v>
      </c>
      <c r="BU8" s="35" t="s">
        <v>6</v>
      </c>
      <c r="BV8" s="36"/>
      <c r="BW8" s="37" t="s">
        <v>197</v>
      </c>
      <c r="BX8" s="36"/>
    </row>
    <row r="9" spans="2:75" s="13" customFormat="1" ht="17.25" customHeight="1">
      <c r="B9" s="60" t="s">
        <v>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9" t="s">
        <v>8</v>
      </c>
      <c r="V9" s="69"/>
      <c r="W9" s="70" t="s">
        <v>9</v>
      </c>
      <c r="X9" s="70"/>
      <c r="Y9" s="70"/>
      <c r="Z9" s="70"/>
      <c r="AA9" s="70"/>
      <c r="AB9" s="70"/>
      <c r="AC9" s="70"/>
      <c r="AD9" s="70"/>
      <c r="AE9" s="70"/>
      <c r="AF9" s="71" t="s">
        <v>10</v>
      </c>
      <c r="AG9" s="71"/>
      <c r="AH9" s="71"/>
      <c r="AI9" s="71"/>
      <c r="AJ9" s="71"/>
      <c r="AK9" s="71"/>
      <c r="AL9" s="71"/>
      <c r="AM9" s="71" t="s">
        <v>11</v>
      </c>
      <c r="AN9" s="71"/>
      <c r="AO9" s="71"/>
      <c r="AP9" s="71"/>
      <c r="AQ9" s="71"/>
      <c r="AR9" s="71"/>
      <c r="AS9" s="71"/>
      <c r="AT9" s="71" t="s">
        <v>12</v>
      </c>
      <c r="AU9" s="71"/>
      <c r="AV9" s="71"/>
      <c r="AW9" s="71"/>
      <c r="AX9" s="71"/>
      <c r="AY9" s="71"/>
      <c r="AZ9" s="71"/>
      <c r="BA9" s="12"/>
      <c r="BB9" s="76" t="s">
        <v>13</v>
      </c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U9" s="14"/>
      <c r="BV9" s="3"/>
      <c r="BW9" s="15"/>
    </row>
    <row r="10" spans="2:75" s="13" customFormat="1" ht="17.2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9"/>
      <c r="V10" s="69"/>
      <c r="W10" s="73" t="s">
        <v>14</v>
      </c>
      <c r="X10" s="73"/>
      <c r="Y10" s="73"/>
      <c r="Z10" s="73"/>
      <c r="AA10" s="73"/>
      <c r="AB10" s="73"/>
      <c r="AC10" s="73"/>
      <c r="AD10" s="73"/>
      <c r="AE10" s="73"/>
      <c r="AF10" s="67" t="s">
        <v>272</v>
      </c>
      <c r="AG10" s="67"/>
      <c r="AH10" s="67"/>
      <c r="AI10" s="67"/>
      <c r="AJ10" s="67"/>
      <c r="AK10" s="67"/>
      <c r="AL10" s="67"/>
      <c r="AM10" s="67" t="s">
        <v>15</v>
      </c>
      <c r="AN10" s="67"/>
      <c r="AO10" s="67"/>
      <c r="AP10" s="67"/>
      <c r="AQ10" s="67"/>
      <c r="AR10" s="67"/>
      <c r="AS10" s="67"/>
      <c r="AT10" s="67" t="s">
        <v>15</v>
      </c>
      <c r="AU10" s="67"/>
      <c r="AV10" s="67"/>
      <c r="AW10" s="67"/>
      <c r="AX10" s="67"/>
      <c r="AY10" s="67"/>
      <c r="AZ10" s="67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U10" s="14"/>
      <c r="BV10" s="3"/>
      <c r="BW10" s="15"/>
    </row>
    <row r="11" spans="2:75" s="13" customFormat="1" ht="17.25" customHeight="1">
      <c r="B11" s="62" t="s">
        <v>16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Q11" s="53"/>
      <c r="BU11" s="14"/>
      <c r="BV11" s="3"/>
      <c r="BW11" s="15"/>
    </row>
    <row r="12" spans="1:75" s="13" customFormat="1" ht="17.25" customHeight="1">
      <c r="A12" s="46" t="s">
        <v>202</v>
      </c>
      <c r="B12" s="59" t="s">
        <v>17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 t="s">
        <v>18</v>
      </c>
      <c r="V12" s="60"/>
      <c r="W12" s="74" t="s">
        <v>19</v>
      </c>
      <c r="X12" s="74"/>
      <c r="Y12" s="74"/>
      <c r="Z12" s="74"/>
      <c r="AA12" s="74"/>
      <c r="AB12" s="74"/>
      <c r="AC12" s="74"/>
      <c r="AD12" s="74"/>
      <c r="AE12" s="74"/>
      <c r="AF12" s="61" t="s">
        <v>20</v>
      </c>
      <c r="AG12" s="61"/>
      <c r="AH12" s="61"/>
      <c r="AI12" s="61"/>
      <c r="AJ12" s="61"/>
      <c r="AK12" s="61"/>
      <c r="AL12" s="61"/>
      <c r="AM12" s="58">
        <f aca="true" t="shared" si="0" ref="AM12:AM17">ROUNDUP(BU12*1.6,0)</f>
        <v>2532</v>
      </c>
      <c r="AN12" s="58"/>
      <c r="AO12" s="58"/>
      <c r="AP12" s="58"/>
      <c r="AQ12" s="58"/>
      <c r="AR12" s="58"/>
      <c r="AS12" s="58"/>
      <c r="AT12" s="58">
        <f aca="true" t="shared" si="1" ref="AT12:AT19">AM12*1.27</f>
        <v>3215.64</v>
      </c>
      <c r="AU12" s="58"/>
      <c r="AV12" s="58"/>
      <c r="AW12" s="58"/>
      <c r="AX12" s="58"/>
      <c r="AY12" s="58"/>
      <c r="AZ12" s="58"/>
      <c r="BQ12" s="53"/>
      <c r="BS12" s="17">
        <v>1483.94</v>
      </c>
      <c r="BU12" s="48">
        <f>((BW12-(BW12/100)*30)*BV12)</f>
        <v>1582.2240000000002</v>
      </c>
      <c r="BV12" s="19">
        <f>BU6</f>
        <v>1.385</v>
      </c>
      <c r="BW12" s="31">
        <v>1632</v>
      </c>
    </row>
    <row r="13" spans="1:75" s="13" customFormat="1" ht="17.25" customHeight="1">
      <c r="A13" s="13" t="s">
        <v>203</v>
      </c>
      <c r="B13" s="59" t="s">
        <v>17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 t="s">
        <v>21</v>
      </c>
      <c r="V13" s="60"/>
      <c r="W13" s="74" t="s">
        <v>22</v>
      </c>
      <c r="X13" s="74"/>
      <c r="Y13" s="74"/>
      <c r="Z13" s="74"/>
      <c r="AA13" s="74"/>
      <c r="AB13" s="74"/>
      <c r="AC13" s="74"/>
      <c r="AD13" s="74"/>
      <c r="AE13" s="74"/>
      <c r="AF13" s="61" t="s">
        <v>20</v>
      </c>
      <c r="AG13" s="61"/>
      <c r="AH13" s="61"/>
      <c r="AI13" s="61"/>
      <c r="AJ13" s="61"/>
      <c r="AK13" s="61"/>
      <c r="AL13" s="61"/>
      <c r="AM13" s="58">
        <f t="shared" si="0"/>
        <v>3129</v>
      </c>
      <c r="AN13" s="58"/>
      <c r="AO13" s="58"/>
      <c r="AP13" s="58"/>
      <c r="AQ13" s="58"/>
      <c r="AR13" s="58"/>
      <c r="AS13" s="58"/>
      <c r="AT13" s="58">
        <f t="shared" si="1"/>
        <v>3973.83</v>
      </c>
      <c r="AU13" s="58"/>
      <c r="AV13" s="58"/>
      <c r="AW13" s="58"/>
      <c r="AX13" s="58"/>
      <c r="AY13" s="58"/>
      <c r="AZ13" s="58"/>
      <c r="BQ13" s="53"/>
      <c r="BS13" s="17">
        <v>1833.59</v>
      </c>
      <c r="BU13" s="48">
        <f aca="true" t="shared" si="2" ref="BU13:BU19">((BW13-(BW13/100)*30)*BV13)</f>
        <v>1955.4815</v>
      </c>
      <c r="BV13" s="19">
        <f aca="true" t="shared" si="3" ref="BV13:BV114">BV12</f>
        <v>1.385</v>
      </c>
      <c r="BW13" s="31">
        <v>2017</v>
      </c>
    </row>
    <row r="14" spans="1:75" s="13" customFormat="1" ht="17.25" customHeight="1">
      <c r="A14" s="13" t="s">
        <v>204</v>
      </c>
      <c r="B14" s="79" t="s">
        <v>23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60" t="s">
        <v>18</v>
      </c>
      <c r="V14" s="60"/>
      <c r="W14" s="74" t="s">
        <v>290</v>
      </c>
      <c r="X14" s="74"/>
      <c r="Y14" s="74"/>
      <c r="Z14" s="74"/>
      <c r="AA14" s="74"/>
      <c r="AB14" s="74"/>
      <c r="AC14" s="74"/>
      <c r="AD14" s="74"/>
      <c r="AE14" s="74"/>
      <c r="AF14" s="61" t="s">
        <v>24</v>
      </c>
      <c r="AG14" s="61"/>
      <c r="AH14" s="61"/>
      <c r="AI14" s="61"/>
      <c r="AJ14" s="61"/>
      <c r="AK14" s="61"/>
      <c r="AL14" s="61"/>
      <c r="AM14" s="58">
        <f>ROUNDUP(BU14*1.6,0)</f>
        <v>2978</v>
      </c>
      <c r="AN14" s="58"/>
      <c r="AO14" s="58"/>
      <c r="AP14" s="58"/>
      <c r="AQ14" s="58"/>
      <c r="AR14" s="58"/>
      <c r="AS14" s="58"/>
      <c r="AT14" s="58">
        <f t="shared" si="1"/>
        <v>3782.06</v>
      </c>
      <c r="AU14" s="58"/>
      <c r="AV14" s="58"/>
      <c r="AW14" s="58"/>
      <c r="AX14" s="58"/>
      <c r="AY14" s="58"/>
      <c r="AZ14" s="58"/>
      <c r="BQ14" s="53"/>
      <c r="BS14" s="17">
        <v>1745.5</v>
      </c>
      <c r="BU14" s="48">
        <f t="shared" si="2"/>
        <v>1860.9552500000002</v>
      </c>
      <c r="BV14" s="19">
        <f t="shared" si="3"/>
        <v>1.385</v>
      </c>
      <c r="BW14" s="31">
        <v>1919.5</v>
      </c>
    </row>
    <row r="15" spans="1:75" s="13" customFormat="1" ht="17.25" customHeight="1">
      <c r="A15" s="13" t="s">
        <v>205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60" t="s">
        <v>18</v>
      </c>
      <c r="V15" s="60"/>
      <c r="W15" s="74" t="s">
        <v>291</v>
      </c>
      <c r="X15" s="74"/>
      <c r="Y15" s="74"/>
      <c r="Z15" s="74"/>
      <c r="AA15" s="74"/>
      <c r="AB15" s="74"/>
      <c r="AC15" s="74"/>
      <c r="AD15" s="74"/>
      <c r="AE15" s="74"/>
      <c r="AF15" s="61" t="s">
        <v>24</v>
      </c>
      <c r="AG15" s="61"/>
      <c r="AH15" s="61"/>
      <c r="AI15" s="61"/>
      <c r="AJ15" s="61"/>
      <c r="AK15" s="61"/>
      <c r="AL15" s="61"/>
      <c r="AM15" s="58">
        <v>3657</v>
      </c>
      <c r="AN15" s="58"/>
      <c r="AO15" s="58"/>
      <c r="AP15" s="58"/>
      <c r="AQ15" s="58"/>
      <c r="AR15" s="58"/>
      <c r="AS15" s="58"/>
      <c r="AT15" s="58">
        <f t="shared" si="1"/>
        <v>4644.39</v>
      </c>
      <c r="AU15" s="58"/>
      <c r="AV15" s="58"/>
      <c r="AW15" s="58"/>
      <c r="AX15" s="58"/>
      <c r="AY15" s="58"/>
      <c r="AZ15" s="58"/>
      <c r="BQ15" s="53"/>
      <c r="BS15" s="17">
        <v>2162.9</v>
      </c>
      <c r="BU15" s="48">
        <f t="shared" si="2"/>
        <v>2306.4405</v>
      </c>
      <c r="BV15" s="19">
        <f t="shared" si="3"/>
        <v>1.385</v>
      </c>
      <c r="BW15" s="31">
        <v>2379</v>
      </c>
    </row>
    <row r="16" spans="1:75" s="13" customFormat="1" ht="17.25" customHeight="1">
      <c r="A16" s="13" t="s">
        <v>206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60" t="s">
        <v>18</v>
      </c>
      <c r="V16" s="60"/>
      <c r="W16" s="74" t="s">
        <v>25</v>
      </c>
      <c r="X16" s="74"/>
      <c r="Y16" s="74"/>
      <c r="Z16" s="74"/>
      <c r="AA16" s="74"/>
      <c r="AB16" s="74"/>
      <c r="AC16" s="74"/>
      <c r="AD16" s="74"/>
      <c r="AE16" s="74"/>
      <c r="AF16" s="61" t="s">
        <v>24</v>
      </c>
      <c r="AG16" s="61"/>
      <c r="AH16" s="61"/>
      <c r="AI16" s="61"/>
      <c r="AJ16" s="61"/>
      <c r="AK16" s="61"/>
      <c r="AL16" s="61"/>
      <c r="AM16" s="58">
        <f t="shared" si="0"/>
        <v>4598</v>
      </c>
      <c r="AN16" s="58"/>
      <c r="AO16" s="58"/>
      <c r="AP16" s="58"/>
      <c r="AQ16" s="58"/>
      <c r="AR16" s="58"/>
      <c r="AS16" s="58"/>
      <c r="AT16" s="58">
        <f t="shared" si="1"/>
        <v>5839.46</v>
      </c>
      <c r="AU16" s="58"/>
      <c r="AV16" s="58"/>
      <c r="AW16" s="58"/>
      <c r="AX16" s="58"/>
      <c r="AY16" s="58"/>
      <c r="AZ16" s="58"/>
      <c r="BQ16" s="53"/>
      <c r="BS16" s="17">
        <v>2694.14</v>
      </c>
      <c r="BU16" s="48">
        <f t="shared" si="2"/>
        <v>2873.5980000000004</v>
      </c>
      <c r="BV16" s="19">
        <f t="shared" si="3"/>
        <v>1.385</v>
      </c>
      <c r="BW16" s="31">
        <v>2964</v>
      </c>
    </row>
    <row r="17" spans="1:75" s="13" customFormat="1" ht="17.25" customHeight="1">
      <c r="A17" s="13" t="s">
        <v>207</v>
      </c>
      <c r="B17" s="79" t="s">
        <v>26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0" t="s">
        <v>21</v>
      </c>
      <c r="V17" s="60"/>
      <c r="W17" s="74" t="s">
        <v>27</v>
      </c>
      <c r="X17" s="74"/>
      <c r="Y17" s="74"/>
      <c r="Z17" s="74"/>
      <c r="AA17" s="74"/>
      <c r="AB17" s="74"/>
      <c r="AC17" s="74"/>
      <c r="AD17" s="74"/>
      <c r="AE17" s="74"/>
      <c r="AF17" s="61" t="s">
        <v>28</v>
      </c>
      <c r="AG17" s="61"/>
      <c r="AH17" s="61"/>
      <c r="AI17" s="61"/>
      <c r="AJ17" s="61"/>
      <c r="AK17" s="61"/>
      <c r="AL17" s="61"/>
      <c r="AM17" s="58">
        <f t="shared" si="0"/>
        <v>3782</v>
      </c>
      <c r="AN17" s="58"/>
      <c r="AO17" s="58"/>
      <c r="AP17" s="58"/>
      <c r="AQ17" s="58"/>
      <c r="AR17" s="58"/>
      <c r="AS17" s="58"/>
      <c r="AT17" s="58">
        <f t="shared" si="1"/>
        <v>4803.14</v>
      </c>
      <c r="AU17" s="58"/>
      <c r="AV17" s="58"/>
      <c r="AW17" s="58"/>
      <c r="AX17" s="58"/>
      <c r="AY17" s="58"/>
      <c r="AZ17" s="58"/>
      <c r="BQ17" s="53"/>
      <c r="BS17" s="17">
        <v>2162.9</v>
      </c>
      <c r="BU17" s="48">
        <f t="shared" si="2"/>
        <v>2363.641</v>
      </c>
      <c r="BV17" s="19">
        <f t="shared" si="3"/>
        <v>1.385</v>
      </c>
      <c r="BW17" s="31">
        <v>2438</v>
      </c>
    </row>
    <row r="18" spans="1:75" s="13" customFormat="1" ht="17.25" customHeight="1">
      <c r="A18" s="13" t="s">
        <v>208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60" t="s">
        <v>21</v>
      </c>
      <c r="V18" s="60"/>
      <c r="W18" s="74" t="s">
        <v>29</v>
      </c>
      <c r="X18" s="74"/>
      <c r="Y18" s="74"/>
      <c r="Z18" s="74"/>
      <c r="AA18" s="74"/>
      <c r="AB18" s="74"/>
      <c r="AC18" s="74"/>
      <c r="AD18" s="74"/>
      <c r="AE18" s="74"/>
      <c r="AF18" s="61" t="s">
        <v>28</v>
      </c>
      <c r="AG18" s="61"/>
      <c r="AH18" s="61"/>
      <c r="AI18" s="61"/>
      <c r="AJ18" s="61"/>
      <c r="AK18" s="61"/>
      <c r="AL18" s="61"/>
      <c r="AM18" s="58">
        <v>4619</v>
      </c>
      <c r="AN18" s="58"/>
      <c r="AO18" s="58"/>
      <c r="AP18" s="58"/>
      <c r="AQ18" s="58"/>
      <c r="AR18" s="58"/>
      <c r="AS18" s="58"/>
      <c r="AT18" s="58">
        <f t="shared" si="1"/>
        <v>5866.13</v>
      </c>
      <c r="AU18" s="58"/>
      <c r="AV18" s="58"/>
      <c r="AW18" s="58"/>
      <c r="AX18" s="58"/>
      <c r="AY18" s="58"/>
      <c r="AZ18" s="58"/>
      <c r="BB18" s="64" t="s">
        <v>30</v>
      </c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53"/>
      <c r="BS18" s="17">
        <v>2626.38</v>
      </c>
      <c r="BU18" s="48">
        <f t="shared" si="2"/>
        <v>2887.171</v>
      </c>
      <c r="BV18" s="19">
        <f t="shared" si="3"/>
        <v>1.385</v>
      </c>
      <c r="BW18" s="31">
        <v>2978</v>
      </c>
    </row>
    <row r="19" spans="1:75" s="13" customFormat="1" ht="17.25" customHeight="1">
      <c r="A19" s="13" t="s">
        <v>209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60" t="s">
        <v>21</v>
      </c>
      <c r="V19" s="60"/>
      <c r="W19" s="74" t="s">
        <v>31</v>
      </c>
      <c r="X19" s="74"/>
      <c r="Y19" s="74"/>
      <c r="Z19" s="74"/>
      <c r="AA19" s="74"/>
      <c r="AB19" s="74"/>
      <c r="AC19" s="74"/>
      <c r="AD19" s="74"/>
      <c r="AE19" s="74"/>
      <c r="AF19" s="61" t="s">
        <v>28</v>
      </c>
      <c r="AG19" s="61"/>
      <c r="AH19" s="61"/>
      <c r="AI19" s="61"/>
      <c r="AJ19" s="61"/>
      <c r="AK19" s="61"/>
      <c r="AL19" s="61"/>
      <c r="AM19" s="58">
        <v>5770</v>
      </c>
      <c r="AN19" s="58"/>
      <c r="AO19" s="58"/>
      <c r="AP19" s="58"/>
      <c r="AQ19" s="58"/>
      <c r="AR19" s="58"/>
      <c r="AS19" s="58"/>
      <c r="AT19" s="58">
        <f t="shared" si="1"/>
        <v>7327.900000000001</v>
      </c>
      <c r="AU19" s="58"/>
      <c r="AV19" s="58"/>
      <c r="AW19" s="58"/>
      <c r="AX19" s="58"/>
      <c r="AY19" s="58"/>
      <c r="AZ19" s="58"/>
      <c r="BQ19" s="53"/>
      <c r="BS19" s="17">
        <v>3286.36</v>
      </c>
      <c r="BU19" s="48">
        <f t="shared" si="2"/>
        <v>3606.54</v>
      </c>
      <c r="BV19" s="19">
        <f t="shared" si="3"/>
        <v>1.385</v>
      </c>
      <c r="BW19" s="31">
        <v>3720</v>
      </c>
    </row>
    <row r="20" spans="2:75" s="13" customFormat="1" ht="17.25" customHeight="1">
      <c r="B20" s="68" t="s">
        <v>32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P20" s="15"/>
      <c r="BQ20" s="53"/>
      <c r="BU20" s="49"/>
      <c r="BV20" s="20">
        <f t="shared" si="3"/>
        <v>1.385</v>
      </c>
      <c r="BW20" s="32"/>
    </row>
    <row r="21" spans="1:75" s="13" customFormat="1" ht="17.25" customHeight="1">
      <c r="A21" s="13" t="s">
        <v>210</v>
      </c>
      <c r="B21" s="59" t="s">
        <v>33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60" t="s">
        <v>18</v>
      </c>
      <c r="V21" s="60"/>
      <c r="W21" s="74" t="s">
        <v>34</v>
      </c>
      <c r="X21" s="74"/>
      <c r="Y21" s="74"/>
      <c r="Z21" s="74"/>
      <c r="AA21" s="74"/>
      <c r="AB21" s="74"/>
      <c r="AC21" s="74"/>
      <c r="AD21" s="74"/>
      <c r="AE21" s="74"/>
      <c r="AF21" s="61"/>
      <c r="AG21" s="61"/>
      <c r="AH21" s="61"/>
      <c r="AI21" s="61"/>
      <c r="AJ21" s="61"/>
      <c r="AK21" s="61"/>
      <c r="AL21" s="61"/>
      <c r="AM21" s="58">
        <v>258</v>
      </c>
      <c r="AN21" s="58"/>
      <c r="AO21" s="58"/>
      <c r="AP21" s="58"/>
      <c r="AQ21" s="58"/>
      <c r="AR21" s="58"/>
      <c r="AS21" s="58"/>
      <c r="AT21" s="58">
        <f>AM21*1.27</f>
        <v>327.66</v>
      </c>
      <c r="AU21" s="58"/>
      <c r="AV21" s="58"/>
      <c r="AW21" s="58"/>
      <c r="AX21" s="58"/>
      <c r="AY21" s="58"/>
      <c r="AZ21" s="58"/>
      <c r="BQ21" s="53"/>
      <c r="BS21" s="17">
        <v>167</v>
      </c>
      <c r="BU21" s="48">
        <f>((BW21-(BW21/100)*30)*BV21)</f>
        <v>160.937</v>
      </c>
      <c r="BV21" s="19">
        <f t="shared" si="3"/>
        <v>1.385</v>
      </c>
      <c r="BW21" s="31">
        <v>166</v>
      </c>
    </row>
    <row r="22" spans="1:75" s="13" customFormat="1" ht="17.25" customHeight="1">
      <c r="A22" s="13" t="s">
        <v>211</v>
      </c>
      <c r="B22" s="59" t="s">
        <v>35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 t="s">
        <v>18</v>
      </c>
      <c r="V22" s="60"/>
      <c r="W22" s="74" t="s">
        <v>36</v>
      </c>
      <c r="X22" s="74"/>
      <c r="Y22" s="74"/>
      <c r="Z22" s="74"/>
      <c r="AA22" s="74"/>
      <c r="AB22" s="74"/>
      <c r="AC22" s="74"/>
      <c r="AD22" s="74"/>
      <c r="AE22" s="74"/>
      <c r="AF22" s="61"/>
      <c r="AG22" s="61"/>
      <c r="AH22" s="61"/>
      <c r="AI22" s="61"/>
      <c r="AJ22" s="61"/>
      <c r="AK22" s="61"/>
      <c r="AL22" s="61"/>
      <c r="AM22" s="58">
        <v>362</v>
      </c>
      <c r="AN22" s="58"/>
      <c r="AO22" s="58"/>
      <c r="AP22" s="58"/>
      <c r="AQ22" s="58"/>
      <c r="AR22" s="58"/>
      <c r="AS22" s="58"/>
      <c r="AT22" s="58">
        <f>AM22*1.27</f>
        <v>459.74</v>
      </c>
      <c r="AU22" s="58"/>
      <c r="AV22" s="58"/>
      <c r="AW22" s="58"/>
      <c r="AX22" s="58"/>
      <c r="AY22" s="58"/>
      <c r="AZ22" s="58"/>
      <c r="BQ22" s="53"/>
      <c r="BS22" s="17">
        <v>234</v>
      </c>
      <c r="BU22" s="48">
        <f>((BW22-(BW22/100)*30)*BV22)</f>
        <v>227.8325</v>
      </c>
      <c r="BV22" s="19">
        <f t="shared" si="3"/>
        <v>1.385</v>
      </c>
      <c r="BW22" s="31">
        <v>235</v>
      </c>
    </row>
    <row r="23" spans="1:75" s="13" customFormat="1" ht="17.25" customHeight="1">
      <c r="A23" s="13" t="s">
        <v>273</v>
      </c>
      <c r="B23" s="59" t="s">
        <v>37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 t="s">
        <v>18</v>
      </c>
      <c r="V23" s="60"/>
      <c r="W23" s="74" t="s">
        <v>38</v>
      </c>
      <c r="X23" s="74"/>
      <c r="Y23" s="74"/>
      <c r="Z23" s="74"/>
      <c r="AA23" s="74"/>
      <c r="AB23" s="74"/>
      <c r="AC23" s="74"/>
      <c r="AD23" s="74"/>
      <c r="AE23" s="74"/>
      <c r="AF23" s="61"/>
      <c r="AG23" s="61"/>
      <c r="AH23" s="61"/>
      <c r="AI23" s="61"/>
      <c r="AJ23" s="61"/>
      <c r="AK23" s="61"/>
      <c r="AL23" s="61"/>
      <c r="AM23" s="58">
        <f>ROUNDUP(BU23*1.8,0)</f>
        <v>63</v>
      </c>
      <c r="AN23" s="58"/>
      <c r="AO23" s="58"/>
      <c r="AP23" s="58"/>
      <c r="AQ23" s="58"/>
      <c r="AR23" s="58"/>
      <c r="AS23" s="58"/>
      <c r="AT23" s="58">
        <f>AM23*1.27</f>
        <v>80.01</v>
      </c>
      <c r="AU23" s="58"/>
      <c r="AV23" s="58"/>
      <c r="AW23" s="58"/>
      <c r="AX23" s="58"/>
      <c r="AY23" s="58"/>
      <c r="AZ23" s="58"/>
      <c r="BQ23" s="53"/>
      <c r="BS23" s="17">
        <v>36</v>
      </c>
      <c r="BU23" s="48">
        <f>((BW23-(BW23/100)*30)*BV23)</f>
        <v>34.902</v>
      </c>
      <c r="BV23" s="19">
        <f t="shared" si="3"/>
        <v>1.385</v>
      </c>
      <c r="BW23" s="31">
        <v>36</v>
      </c>
    </row>
    <row r="24" spans="1:75" s="13" customFormat="1" ht="17.25" customHeight="1">
      <c r="A24" s="13" t="s">
        <v>212</v>
      </c>
      <c r="B24" s="59" t="s">
        <v>39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 t="s">
        <v>18</v>
      </c>
      <c r="V24" s="60"/>
      <c r="W24" s="74" t="s">
        <v>40</v>
      </c>
      <c r="X24" s="74"/>
      <c r="Y24" s="74"/>
      <c r="Z24" s="74"/>
      <c r="AA24" s="74"/>
      <c r="AB24" s="74"/>
      <c r="AC24" s="74"/>
      <c r="AD24" s="74"/>
      <c r="AE24" s="74"/>
      <c r="AF24" s="61"/>
      <c r="AG24" s="61"/>
      <c r="AH24" s="61"/>
      <c r="AI24" s="61"/>
      <c r="AJ24" s="61"/>
      <c r="AK24" s="61"/>
      <c r="AL24" s="61"/>
      <c r="AM24" s="58">
        <v>3014</v>
      </c>
      <c r="AN24" s="58"/>
      <c r="AO24" s="58"/>
      <c r="AP24" s="58"/>
      <c r="AQ24" s="58"/>
      <c r="AR24" s="58"/>
      <c r="AS24" s="58"/>
      <c r="AT24" s="58">
        <f>AM24*1.27</f>
        <v>3827.78</v>
      </c>
      <c r="AU24" s="58"/>
      <c r="AV24" s="58"/>
      <c r="AW24" s="58"/>
      <c r="AX24" s="58"/>
      <c r="AY24" s="58"/>
      <c r="AZ24" s="58"/>
      <c r="BQ24" s="53"/>
      <c r="BS24" s="17">
        <v>2247</v>
      </c>
      <c r="BU24" s="48">
        <f>((BW24-(BW24/100)*30)*BV24)</f>
        <v>1883.7385</v>
      </c>
      <c r="BV24" s="19">
        <f t="shared" si="3"/>
        <v>1.385</v>
      </c>
      <c r="BW24" s="31">
        <v>1943</v>
      </c>
    </row>
    <row r="25" spans="2:75" s="13" customFormat="1" ht="17.25" customHeight="1">
      <c r="B25" s="59" t="s">
        <v>41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 t="s">
        <v>18</v>
      </c>
      <c r="V25" s="60"/>
      <c r="W25" s="74" t="s">
        <v>42</v>
      </c>
      <c r="X25" s="74"/>
      <c r="Y25" s="74"/>
      <c r="Z25" s="74"/>
      <c r="AA25" s="74"/>
      <c r="AB25" s="74"/>
      <c r="AC25" s="74"/>
      <c r="AD25" s="74"/>
      <c r="AE25" s="74"/>
      <c r="AF25" s="61"/>
      <c r="AG25" s="61"/>
      <c r="AH25" s="61"/>
      <c r="AI25" s="61"/>
      <c r="AJ25" s="61"/>
      <c r="AK25" s="61"/>
      <c r="AL25" s="61"/>
      <c r="AM25" s="58">
        <v>33</v>
      </c>
      <c r="AN25" s="58"/>
      <c r="AO25" s="58"/>
      <c r="AP25" s="58"/>
      <c r="AQ25" s="58"/>
      <c r="AR25" s="58"/>
      <c r="AS25" s="58"/>
      <c r="AT25" s="58">
        <f>AM25*1.27</f>
        <v>41.910000000000004</v>
      </c>
      <c r="AU25" s="58"/>
      <c r="AV25" s="58"/>
      <c r="AW25" s="58"/>
      <c r="AX25" s="58"/>
      <c r="AY25" s="58"/>
      <c r="AZ25" s="58"/>
      <c r="BQ25" s="53"/>
      <c r="BS25" s="21">
        <v>0</v>
      </c>
      <c r="BU25" s="49"/>
      <c r="BV25" s="20">
        <f t="shared" si="3"/>
        <v>1.385</v>
      </c>
      <c r="BW25" s="32"/>
    </row>
    <row r="26" spans="2:75" s="13" customFormat="1" ht="17.25" customHeight="1">
      <c r="B26" s="68" t="s">
        <v>43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3" t="s">
        <v>44</v>
      </c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Q26" s="53"/>
      <c r="BU26" s="49"/>
      <c r="BV26" s="20">
        <f t="shared" si="3"/>
        <v>1.385</v>
      </c>
      <c r="BW26" s="32"/>
    </row>
    <row r="27" spans="1:75" s="13" customFormat="1" ht="17.25" customHeight="1">
      <c r="A27" s="13" t="s">
        <v>213</v>
      </c>
      <c r="B27" s="59" t="s">
        <v>45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 t="s">
        <v>21</v>
      </c>
      <c r="V27" s="60"/>
      <c r="W27" s="61" t="s">
        <v>46</v>
      </c>
      <c r="X27" s="61"/>
      <c r="Y27" s="61"/>
      <c r="Z27" s="61"/>
      <c r="AA27" s="61"/>
      <c r="AB27" s="61"/>
      <c r="AC27" s="61"/>
      <c r="AD27" s="61"/>
      <c r="AE27" s="61"/>
      <c r="AF27" s="61">
        <v>120</v>
      </c>
      <c r="AG27" s="61"/>
      <c r="AH27" s="61"/>
      <c r="AI27" s="61"/>
      <c r="AJ27" s="61"/>
      <c r="AK27" s="61"/>
      <c r="AL27" s="61"/>
      <c r="AM27" s="58">
        <f>ROUNDUP(BU27*1.6,0)</f>
        <v>3537</v>
      </c>
      <c r="AN27" s="58"/>
      <c r="AO27" s="58"/>
      <c r="AP27" s="58"/>
      <c r="AQ27" s="58"/>
      <c r="AR27" s="58"/>
      <c r="AS27" s="58"/>
      <c r="AT27" s="58">
        <f>AM27*1.27</f>
        <v>4491.99</v>
      </c>
      <c r="AU27" s="58"/>
      <c r="AV27" s="58"/>
      <c r="AW27" s="58"/>
      <c r="AX27" s="58"/>
      <c r="AY27" s="58"/>
      <c r="AZ27" s="58"/>
      <c r="BB27" s="64" t="s">
        <v>47</v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53"/>
      <c r="BS27" s="17">
        <v>2146.9</v>
      </c>
      <c r="BU27" s="48">
        <f>((BW27-(BW27/100)*30)*BV27)</f>
        <v>2210.46</v>
      </c>
      <c r="BV27" s="19">
        <f t="shared" si="3"/>
        <v>1.385</v>
      </c>
      <c r="BW27" s="31">
        <v>2280</v>
      </c>
    </row>
    <row r="28" spans="1:75" s="13" customFormat="1" ht="17.25" customHeight="1">
      <c r="A28" s="13" t="s">
        <v>214</v>
      </c>
      <c r="B28" s="59" t="s">
        <v>48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 t="s">
        <v>18</v>
      </c>
      <c r="V28" s="60"/>
      <c r="W28" s="61" t="s">
        <v>49</v>
      </c>
      <c r="X28" s="61"/>
      <c r="Y28" s="61"/>
      <c r="Z28" s="61"/>
      <c r="AA28" s="61"/>
      <c r="AB28" s="61"/>
      <c r="AC28" s="61"/>
      <c r="AD28" s="61"/>
      <c r="AE28" s="61"/>
      <c r="AF28" s="61">
        <v>110</v>
      </c>
      <c r="AG28" s="61"/>
      <c r="AH28" s="61"/>
      <c r="AI28" s="61"/>
      <c r="AJ28" s="61"/>
      <c r="AK28" s="61"/>
      <c r="AL28" s="61"/>
      <c r="AM28" s="58">
        <v>4083</v>
      </c>
      <c r="AN28" s="58"/>
      <c r="AO28" s="58"/>
      <c r="AP28" s="58"/>
      <c r="AQ28" s="58"/>
      <c r="AR28" s="58"/>
      <c r="AS28" s="58"/>
      <c r="AT28" s="58">
        <f>AM28*1.27</f>
        <v>5185.41</v>
      </c>
      <c r="AU28" s="58"/>
      <c r="AV28" s="58"/>
      <c r="AW28" s="58"/>
      <c r="AX28" s="58"/>
      <c r="AY28" s="58"/>
      <c r="AZ28" s="58"/>
      <c r="BP28" s="15"/>
      <c r="BQ28" s="53"/>
      <c r="BS28" s="17">
        <v>2563.51</v>
      </c>
      <c r="BU28" s="48">
        <f>((BW28-(BW28/100)*30)*BV28)</f>
        <v>2574.992</v>
      </c>
      <c r="BV28" s="19">
        <f t="shared" si="3"/>
        <v>1.385</v>
      </c>
      <c r="BW28" s="31">
        <v>2656</v>
      </c>
    </row>
    <row r="29" spans="1:75" s="13" customFormat="1" ht="17.25" customHeight="1">
      <c r="A29" s="13" t="s">
        <v>215</v>
      </c>
      <c r="B29" s="59" t="s">
        <v>50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 t="s">
        <v>18</v>
      </c>
      <c r="V29" s="60"/>
      <c r="W29" s="61" t="s">
        <v>51</v>
      </c>
      <c r="X29" s="61"/>
      <c r="Y29" s="61"/>
      <c r="Z29" s="61"/>
      <c r="AA29" s="61"/>
      <c r="AB29" s="61"/>
      <c r="AC29" s="61"/>
      <c r="AD29" s="61"/>
      <c r="AE29" s="61"/>
      <c r="AF29" s="61">
        <v>100</v>
      </c>
      <c r="AG29" s="61"/>
      <c r="AH29" s="61"/>
      <c r="AI29" s="61"/>
      <c r="AJ29" s="61"/>
      <c r="AK29" s="61"/>
      <c r="AL29" s="61"/>
      <c r="AM29" s="58">
        <v>4641</v>
      </c>
      <c r="AN29" s="58"/>
      <c r="AO29" s="58"/>
      <c r="AP29" s="58"/>
      <c r="AQ29" s="58"/>
      <c r="AR29" s="58"/>
      <c r="AS29" s="58"/>
      <c r="AT29" s="58">
        <f>AM29*1.27</f>
        <v>5894.07</v>
      </c>
      <c r="AU29" s="58"/>
      <c r="AV29" s="58"/>
      <c r="AW29" s="58"/>
      <c r="AX29" s="58"/>
      <c r="AY29" s="58"/>
      <c r="AZ29" s="58"/>
      <c r="BQ29" s="53"/>
      <c r="BS29" s="17">
        <v>2728.55</v>
      </c>
      <c r="BU29" s="48">
        <f>((BW29-(BW29/100)*30)*BV29)</f>
        <v>2900.744</v>
      </c>
      <c r="BV29" s="19">
        <f t="shared" si="3"/>
        <v>1.385</v>
      </c>
      <c r="BW29" s="31">
        <v>2992</v>
      </c>
    </row>
    <row r="30" spans="1:75" s="13" customFormat="1" ht="17.25" customHeight="1">
      <c r="A30" s="13" t="s">
        <v>216</v>
      </c>
      <c r="B30" s="59" t="s">
        <v>52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 t="s">
        <v>21</v>
      </c>
      <c r="V30" s="60"/>
      <c r="W30" s="61" t="s">
        <v>53</v>
      </c>
      <c r="X30" s="61"/>
      <c r="Y30" s="61"/>
      <c r="Z30" s="61"/>
      <c r="AA30" s="61"/>
      <c r="AB30" s="61"/>
      <c r="AC30" s="61"/>
      <c r="AD30" s="61"/>
      <c r="AE30" s="61"/>
      <c r="AF30" s="61">
        <v>90</v>
      </c>
      <c r="AG30" s="61"/>
      <c r="AH30" s="61"/>
      <c r="AI30" s="61"/>
      <c r="AJ30" s="61"/>
      <c r="AK30" s="61"/>
      <c r="AL30" s="61"/>
      <c r="AM30" s="58">
        <f>ROUNDUP(BU30*1.6,0)</f>
        <v>5113</v>
      </c>
      <c r="AN30" s="58"/>
      <c r="AO30" s="58"/>
      <c r="AP30" s="58"/>
      <c r="AQ30" s="58"/>
      <c r="AR30" s="58"/>
      <c r="AS30" s="58"/>
      <c r="AT30" s="58">
        <f>AM30*1.27</f>
        <v>6493.51</v>
      </c>
      <c r="AU30" s="58"/>
      <c r="AV30" s="58"/>
      <c r="AW30" s="58"/>
      <c r="AX30" s="58"/>
      <c r="AY30" s="58"/>
      <c r="AZ30" s="58"/>
      <c r="BQ30" s="53"/>
      <c r="BS30" s="17">
        <v>3018.71</v>
      </c>
      <c r="BU30" s="48">
        <f>((BW30-(BW30/100)*30)*BV30)</f>
        <v>3195.4719999999998</v>
      </c>
      <c r="BV30" s="19">
        <f t="shared" si="3"/>
        <v>1.385</v>
      </c>
      <c r="BW30" s="31">
        <v>3296</v>
      </c>
    </row>
    <row r="31" spans="2:75" s="13" customFormat="1" ht="21" customHeight="1">
      <c r="B31" s="75" t="s">
        <v>54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U31" s="14"/>
      <c r="BV31" s="20">
        <f t="shared" si="3"/>
        <v>1.385</v>
      </c>
      <c r="BW31" s="15"/>
    </row>
    <row r="32" spans="2:75" s="13" customFormat="1" ht="21" customHeight="1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U32" s="14"/>
      <c r="BV32" s="20">
        <f t="shared" si="3"/>
        <v>1.385</v>
      </c>
      <c r="BW32" s="15"/>
    </row>
    <row r="33" spans="2:75" s="13" customFormat="1" ht="15.75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U33" s="14"/>
      <c r="BV33" s="20">
        <f t="shared" si="3"/>
        <v>1.385</v>
      </c>
      <c r="BW33" s="15"/>
    </row>
    <row r="34" spans="2:75" s="13" customFormat="1" ht="15.75" customHeigh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U34" s="14"/>
      <c r="BV34" s="20">
        <f t="shared" si="3"/>
        <v>1.385</v>
      </c>
      <c r="BW34" s="15"/>
    </row>
    <row r="35" spans="2:74" ht="12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22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22"/>
      <c r="BV35" s="20">
        <f t="shared" si="3"/>
        <v>1.385</v>
      </c>
    </row>
    <row r="36" spans="2:74" ht="10.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22"/>
      <c r="BB36" s="64" t="s">
        <v>55</v>
      </c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V36" s="20">
        <f t="shared" si="3"/>
        <v>1.385</v>
      </c>
    </row>
    <row r="37" spans="2:74" ht="19.5" customHeight="1">
      <c r="B37" s="60" t="s">
        <v>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9" t="s">
        <v>8</v>
      </c>
      <c r="V37" s="69"/>
      <c r="W37" s="70" t="s">
        <v>9</v>
      </c>
      <c r="X37" s="70"/>
      <c r="Y37" s="70"/>
      <c r="Z37" s="70"/>
      <c r="AA37" s="70"/>
      <c r="AB37" s="70"/>
      <c r="AC37" s="70"/>
      <c r="AD37" s="70"/>
      <c r="AE37" s="70"/>
      <c r="AF37" s="71" t="s">
        <v>10</v>
      </c>
      <c r="AG37" s="71"/>
      <c r="AH37" s="71"/>
      <c r="AI37" s="71"/>
      <c r="AJ37" s="71"/>
      <c r="AK37" s="71"/>
      <c r="AL37" s="71"/>
      <c r="AM37" s="71" t="s">
        <v>11</v>
      </c>
      <c r="AN37" s="71"/>
      <c r="AO37" s="71"/>
      <c r="AP37" s="71"/>
      <c r="AQ37" s="71"/>
      <c r="AR37" s="71"/>
      <c r="AS37" s="71"/>
      <c r="AT37" s="71" t="s">
        <v>12</v>
      </c>
      <c r="AU37" s="71"/>
      <c r="AV37" s="71"/>
      <c r="AW37" s="71"/>
      <c r="AX37" s="71"/>
      <c r="AY37" s="71"/>
      <c r="AZ37" s="71"/>
      <c r="BA37" s="22"/>
      <c r="BB37" s="76" t="s">
        <v>56</v>
      </c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V37" s="20">
        <f t="shared" si="3"/>
        <v>1.385</v>
      </c>
    </row>
    <row r="38" spans="2:74" ht="19.5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9"/>
      <c r="V38" s="69"/>
      <c r="W38" s="73" t="s">
        <v>14</v>
      </c>
      <c r="X38" s="73"/>
      <c r="Y38" s="73"/>
      <c r="Z38" s="73"/>
      <c r="AA38" s="73"/>
      <c r="AB38" s="73"/>
      <c r="AC38" s="73"/>
      <c r="AD38" s="73"/>
      <c r="AE38" s="73"/>
      <c r="AF38" s="67" t="s">
        <v>272</v>
      </c>
      <c r="AG38" s="67"/>
      <c r="AH38" s="67"/>
      <c r="AI38" s="67"/>
      <c r="AJ38" s="67"/>
      <c r="AK38" s="67"/>
      <c r="AL38" s="67"/>
      <c r="AM38" s="67" t="s">
        <v>15</v>
      </c>
      <c r="AN38" s="67"/>
      <c r="AO38" s="67"/>
      <c r="AP38" s="67"/>
      <c r="AQ38" s="67"/>
      <c r="AR38" s="67"/>
      <c r="AS38" s="67"/>
      <c r="AT38" s="67" t="s">
        <v>15</v>
      </c>
      <c r="AU38" s="67"/>
      <c r="AV38" s="67"/>
      <c r="AW38" s="67"/>
      <c r="AX38" s="67"/>
      <c r="AY38" s="67"/>
      <c r="AZ38" s="67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V38" s="20">
        <f t="shared" si="3"/>
        <v>1.385</v>
      </c>
    </row>
    <row r="39" spans="2:74" ht="19.5" customHeight="1">
      <c r="B39" s="68" t="s">
        <v>57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3" t="s">
        <v>58</v>
      </c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22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22"/>
      <c r="BQ39" s="54"/>
      <c r="BV39" s="20">
        <f t="shared" si="3"/>
        <v>1.385</v>
      </c>
    </row>
    <row r="40" spans="1:75" s="13" customFormat="1" ht="17.25" customHeight="1">
      <c r="A40" s="13" t="s">
        <v>217</v>
      </c>
      <c r="B40" s="50" t="s">
        <v>59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60" t="s">
        <v>21</v>
      </c>
      <c r="V40" s="60"/>
      <c r="W40" s="74" t="s">
        <v>60</v>
      </c>
      <c r="X40" s="74"/>
      <c r="Y40" s="74"/>
      <c r="Z40" s="74"/>
      <c r="AA40" s="74"/>
      <c r="AB40" s="74"/>
      <c r="AC40" s="74"/>
      <c r="AD40" s="74"/>
      <c r="AE40" s="74"/>
      <c r="AF40" s="61">
        <v>180</v>
      </c>
      <c r="AG40" s="61"/>
      <c r="AH40" s="61"/>
      <c r="AI40" s="61"/>
      <c r="AJ40" s="61"/>
      <c r="AK40" s="61"/>
      <c r="AL40" s="61"/>
      <c r="AM40" s="58">
        <v>2581</v>
      </c>
      <c r="AN40" s="58"/>
      <c r="AO40" s="58"/>
      <c r="AP40" s="58"/>
      <c r="AQ40" s="58"/>
      <c r="AR40" s="58"/>
      <c r="AS40" s="58"/>
      <c r="AT40" s="58">
        <f aca="true" t="shared" si="4" ref="AT40:AT71">AM40*1.27</f>
        <v>3277.87</v>
      </c>
      <c r="AU40" s="58"/>
      <c r="AV40" s="58"/>
      <c r="AW40" s="58"/>
      <c r="AX40" s="58"/>
      <c r="AY40" s="58"/>
      <c r="AZ40" s="58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53"/>
      <c r="BS40" s="17">
        <v>2101.65</v>
      </c>
      <c r="BU40" s="48">
        <f aca="true" t="shared" si="5" ref="BU40:BU71">((BW40-(BW40/100)*30)*BV40)</f>
        <v>1613.248</v>
      </c>
      <c r="BV40" s="19">
        <f t="shared" si="3"/>
        <v>1.385</v>
      </c>
      <c r="BW40" s="31">
        <v>1664</v>
      </c>
    </row>
    <row r="41" spans="1:75" s="13" customFormat="1" ht="17.25" customHeight="1">
      <c r="A41" s="13" t="s">
        <v>218</v>
      </c>
      <c r="B41" s="50" t="s">
        <v>61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  <c r="U41" s="60" t="s">
        <v>21</v>
      </c>
      <c r="V41" s="60"/>
      <c r="W41" s="74" t="s">
        <v>62</v>
      </c>
      <c r="X41" s="74"/>
      <c r="Y41" s="74"/>
      <c r="Z41" s="74"/>
      <c r="AA41" s="74"/>
      <c r="AB41" s="74"/>
      <c r="AC41" s="74"/>
      <c r="AD41" s="74"/>
      <c r="AE41" s="74"/>
      <c r="AF41" s="61">
        <v>180</v>
      </c>
      <c r="AG41" s="61"/>
      <c r="AH41" s="61"/>
      <c r="AI41" s="61"/>
      <c r="AJ41" s="61"/>
      <c r="AK41" s="61"/>
      <c r="AL41" s="61"/>
      <c r="AM41" s="58">
        <v>3093</v>
      </c>
      <c r="AN41" s="58"/>
      <c r="AO41" s="58"/>
      <c r="AP41" s="58"/>
      <c r="AQ41" s="58"/>
      <c r="AR41" s="58"/>
      <c r="AS41" s="58"/>
      <c r="AT41" s="58">
        <f t="shared" si="4"/>
        <v>3928.11</v>
      </c>
      <c r="AU41" s="58"/>
      <c r="AV41" s="58"/>
      <c r="AW41" s="58"/>
      <c r="AX41" s="58"/>
      <c r="AY41" s="58"/>
      <c r="AZ41" s="58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Q41" s="53"/>
      <c r="BS41" s="17">
        <v>2190.83</v>
      </c>
      <c r="BU41" s="48">
        <f t="shared" si="5"/>
        <v>1933.183</v>
      </c>
      <c r="BV41" s="19">
        <f t="shared" si="3"/>
        <v>1.385</v>
      </c>
      <c r="BW41" s="31">
        <v>1994</v>
      </c>
    </row>
    <row r="42" spans="1:75" s="13" customFormat="1" ht="17.25" customHeight="1">
      <c r="A42" s="13" t="s">
        <v>219</v>
      </c>
      <c r="B42" s="50" t="s">
        <v>63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  <c r="U42" s="60" t="s">
        <v>21</v>
      </c>
      <c r="V42" s="60"/>
      <c r="W42" s="74" t="s">
        <v>64</v>
      </c>
      <c r="X42" s="74"/>
      <c r="Y42" s="74"/>
      <c r="Z42" s="74"/>
      <c r="AA42" s="74"/>
      <c r="AB42" s="74"/>
      <c r="AC42" s="74"/>
      <c r="AD42" s="74"/>
      <c r="AE42" s="74"/>
      <c r="AF42" s="61">
        <v>180</v>
      </c>
      <c r="AG42" s="61"/>
      <c r="AH42" s="61"/>
      <c r="AI42" s="61"/>
      <c r="AJ42" s="61"/>
      <c r="AK42" s="61"/>
      <c r="AL42" s="61"/>
      <c r="AM42" s="58">
        <f>ROUNDUP(BU42*1.6,0)</f>
        <v>3605</v>
      </c>
      <c r="AN42" s="58"/>
      <c r="AO42" s="58"/>
      <c r="AP42" s="58"/>
      <c r="AQ42" s="58"/>
      <c r="AR42" s="58"/>
      <c r="AS42" s="58"/>
      <c r="AT42" s="58">
        <f t="shared" si="4"/>
        <v>4578.35</v>
      </c>
      <c r="AU42" s="58"/>
      <c r="AV42" s="58"/>
      <c r="AW42" s="58"/>
      <c r="AX42" s="58"/>
      <c r="AY42" s="58"/>
      <c r="AZ42" s="58"/>
      <c r="BA42" s="25"/>
      <c r="BP42" s="24"/>
      <c r="BQ42" s="53"/>
      <c r="BS42" s="17">
        <v>2265.36</v>
      </c>
      <c r="BU42" s="48">
        <f t="shared" si="5"/>
        <v>2253.1180000000004</v>
      </c>
      <c r="BV42" s="19">
        <f t="shared" si="3"/>
        <v>1.385</v>
      </c>
      <c r="BW42" s="31">
        <v>2324</v>
      </c>
    </row>
    <row r="43" spans="1:75" s="13" customFormat="1" ht="17.25" customHeight="1">
      <c r="A43" s="13" t="s">
        <v>220</v>
      </c>
      <c r="B43" s="50" t="s">
        <v>65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  <c r="U43" s="60" t="s">
        <v>21</v>
      </c>
      <c r="V43" s="60"/>
      <c r="W43" s="74" t="s">
        <v>66</v>
      </c>
      <c r="X43" s="74"/>
      <c r="Y43" s="74"/>
      <c r="Z43" s="74"/>
      <c r="AA43" s="74"/>
      <c r="AB43" s="74"/>
      <c r="AC43" s="74"/>
      <c r="AD43" s="74"/>
      <c r="AE43" s="74"/>
      <c r="AF43" s="61">
        <v>180</v>
      </c>
      <c r="AG43" s="61"/>
      <c r="AH43" s="61"/>
      <c r="AI43" s="61"/>
      <c r="AJ43" s="61"/>
      <c r="AK43" s="61"/>
      <c r="AL43" s="61"/>
      <c r="AM43" s="58">
        <f>ROUNDUP(BU43*1.6,0)</f>
        <v>3861</v>
      </c>
      <c r="AN43" s="58"/>
      <c r="AO43" s="58"/>
      <c r="AP43" s="58"/>
      <c r="AQ43" s="58"/>
      <c r="AR43" s="58"/>
      <c r="AS43" s="58"/>
      <c r="AT43" s="58">
        <f t="shared" si="4"/>
        <v>4903.47</v>
      </c>
      <c r="AU43" s="58"/>
      <c r="AV43" s="58"/>
      <c r="AW43" s="58"/>
      <c r="AX43" s="58"/>
      <c r="AY43" s="58"/>
      <c r="AZ43" s="58"/>
      <c r="BQ43" s="53"/>
      <c r="BS43" s="17">
        <v>2430.41</v>
      </c>
      <c r="BU43" s="48">
        <f t="shared" si="5"/>
        <v>2413.0855</v>
      </c>
      <c r="BV43" s="19">
        <f t="shared" si="3"/>
        <v>1.385</v>
      </c>
      <c r="BW43" s="31">
        <v>2489</v>
      </c>
    </row>
    <row r="44" spans="1:75" s="13" customFormat="1" ht="17.25" customHeight="1">
      <c r="A44" s="13" t="s">
        <v>221</v>
      </c>
      <c r="B44" s="50" t="s">
        <v>67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  <c r="U44" s="60" t="s">
        <v>21</v>
      </c>
      <c r="V44" s="60"/>
      <c r="W44" s="74" t="s">
        <v>68</v>
      </c>
      <c r="X44" s="74"/>
      <c r="Y44" s="74"/>
      <c r="Z44" s="74"/>
      <c r="AA44" s="74"/>
      <c r="AB44" s="74"/>
      <c r="AC44" s="74"/>
      <c r="AD44" s="74"/>
      <c r="AE44" s="74"/>
      <c r="AF44" s="61">
        <v>170</v>
      </c>
      <c r="AG44" s="61"/>
      <c r="AH44" s="61"/>
      <c r="AI44" s="61"/>
      <c r="AJ44" s="61"/>
      <c r="AK44" s="61"/>
      <c r="AL44" s="61"/>
      <c r="AM44" s="58">
        <v>4610</v>
      </c>
      <c r="AN44" s="58"/>
      <c r="AO44" s="58"/>
      <c r="AP44" s="58"/>
      <c r="AQ44" s="58"/>
      <c r="AR44" s="58"/>
      <c r="AS44" s="58"/>
      <c r="AT44" s="58">
        <f t="shared" si="4"/>
        <v>5854.7</v>
      </c>
      <c r="AU44" s="58"/>
      <c r="AV44" s="58"/>
      <c r="AW44" s="58"/>
      <c r="AX44" s="58"/>
      <c r="AY44" s="58"/>
      <c r="AZ44" s="58"/>
      <c r="BQ44" s="53"/>
      <c r="BS44" s="17">
        <v>3399.37</v>
      </c>
      <c r="BU44" s="48">
        <f t="shared" si="5"/>
        <v>2881.3540000000003</v>
      </c>
      <c r="BV44" s="19">
        <f t="shared" si="3"/>
        <v>1.385</v>
      </c>
      <c r="BW44" s="31">
        <v>2972</v>
      </c>
    </row>
    <row r="45" spans="1:75" s="13" customFormat="1" ht="17.25" customHeight="1">
      <c r="A45" s="13" t="s">
        <v>222</v>
      </c>
      <c r="B45" s="50" t="s">
        <v>69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60" t="s">
        <v>18</v>
      </c>
      <c r="V45" s="60"/>
      <c r="W45" s="74" t="s">
        <v>70</v>
      </c>
      <c r="X45" s="74"/>
      <c r="Y45" s="74"/>
      <c r="Z45" s="74"/>
      <c r="AA45" s="74"/>
      <c r="AB45" s="74"/>
      <c r="AC45" s="74"/>
      <c r="AD45" s="74"/>
      <c r="AE45" s="74"/>
      <c r="AF45" s="61">
        <v>180</v>
      </c>
      <c r="AG45" s="61"/>
      <c r="AH45" s="61"/>
      <c r="AI45" s="61"/>
      <c r="AJ45" s="61"/>
      <c r="AK45" s="61"/>
      <c r="AL45" s="61"/>
      <c r="AM45" s="58">
        <f>ROUNDUP(BU45*1.6,0)</f>
        <v>3073</v>
      </c>
      <c r="AN45" s="58"/>
      <c r="AO45" s="58"/>
      <c r="AP45" s="58"/>
      <c r="AQ45" s="58"/>
      <c r="AR45" s="58"/>
      <c r="AS45" s="58"/>
      <c r="AT45" s="58">
        <f t="shared" si="4"/>
        <v>3902.71</v>
      </c>
      <c r="AU45" s="58"/>
      <c r="AV45" s="58"/>
      <c r="AW45" s="58"/>
      <c r="AX45" s="58"/>
      <c r="AY45" s="58"/>
      <c r="AZ45" s="58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53"/>
      <c r="BS45" s="26">
        <v>2519.58</v>
      </c>
      <c r="BU45" s="48">
        <f t="shared" si="5"/>
        <v>1920.5795</v>
      </c>
      <c r="BV45" s="19">
        <f t="shared" si="3"/>
        <v>1.385</v>
      </c>
      <c r="BW45" s="31">
        <v>1981</v>
      </c>
    </row>
    <row r="46" spans="1:75" s="13" customFormat="1" ht="17.25" customHeight="1">
      <c r="A46" s="13" t="s">
        <v>223</v>
      </c>
      <c r="B46" s="50" t="s">
        <v>71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60" t="s">
        <v>18</v>
      </c>
      <c r="V46" s="60"/>
      <c r="W46" s="74" t="s">
        <v>72</v>
      </c>
      <c r="X46" s="74"/>
      <c r="Y46" s="74"/>
      <c r="Z46" s="74"/>
      <c r="AA46" s="74"/>
      <c r="AB46" s="74"/>
      <c r="AC46" s="74"/>
      <c r="AD46" s="74"/>
      <c r="AE46" s="74"/>
      <c r="AF46" s="61">
        <v>180</v>
      </c>
      <c r="AG46" s="61"/>
      <c r="AH46" s="61"/>
      <c r="AI46" s="61"/>
      <c r="AJ46" s="61"/>
      <c r="AK46" s="61"/>
      <c r="AL46" s="61"/>
      <c r="AM46" s="58">
        <v>3704</v>
      </c>
      <c r="AN46" s="58"/>
      <c r="AO46" s="58"/>
      <c r="AP46" s="58"/>
      <c r="AQ46" s="58"/>
      <c r="AR46" s="58"/>
      <c r="AS46" s="58"/>
      <c r="AT46" s="58">
        <f t="shared" si="4"/>
        <v>4704.08</v>
      </c>
      <c r="AU46" s="58"/>
      <c r="AV46" s="58"/>
      <c r="AW46" s="58"/>
      <c r="AX46" s="58"/>
      <c r="AY46" s="58"/>
      <c r="AZ46" s="58"/>
      <c r="BB46" s="64" t="s">
        <v>73</v>
      </c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53"/>
      <c r="BS46" s="26">
        <v>2606.1</v>
      </c>
      <c r="BU46" s="48">
        <f t="shared" si="5"/>
        <v>2315.1659999999997</v>
      </c>
      <c r="BV46" s="19">
        <f t="shared" si="3"/>
        <v>1.385</v>
      </c>
      <c r="BW46" s="31">
        <v>2388</v>
      </c>
    </row>
    <row r="47" spans="1:75" s="13" customFormat="1" ht="17.25" customHeight="1">
      <c r="A47" s="13" t="s">
        <v>224</v>
      </c>
      <c r="B47" s="50" t="s">
        <v>74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  <c r="U47" s="60" t="s">
        <v>18</v>
      </c>
      <c r="V47" s="60"/>
      <c r="W47" s="74" t="s">
        <v>46</v>
      </c>
      <c r="X47" s="74"/>
      <c r="Y47" s="74"/>
      <c r="Z47" s="74"/>
      <c r="AA47" s="74"/>
      <c r="AB47" s="74"/>
      <c r="AC47" s="74"/>
      <c r="AD47" s="74"/>
      <c r="AE47" s="74"/>
      <c r="AF47" s="61">
        <v>180</v>
      </c>
      <c r="AG47" s="61"/>
      <c r="AH47" s="61"/>
      <c r="AI47" s="61"/>
      <c r="AJ47" s="61"/>
      <c r="AK47" s="61"/>
      <c r="AL47" s="61"/>
      <c r="AM47" s="58">
        <f>ROUNDUP(BU47*1.6,0)</f>
        <v>4314</v>
      </c>
      <c r="AN47" s="58"/>
      <c r="AO47" s="58"/>
      <c r="AP47" s="58"/>
      <c r="AQ47" s="58"/>
      <c r="AR47" s="58"/>
      <c r="AS47" s="58"/>
      <c r="AT47" s="58">
        <f t="shared" si="4"/>
        <v>5478.78</v>
      </c>
      <c r="AU47" s="58"/>
      <c r="AV47" s="58"/>
      <c r="AW47" s="58"/>
      <c r="AX47" s="58"/>
      <c r="AY47" s="58"/>
      <c r="AZ47" s="58"/>
      <c r="BA47" s="25"/>
      <c r="BB47" s="65" t="s">
        <v>75</v>
      </c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53"/>
      <c r="BS47" s="26">
        <v>2683.3</v>
      </c>
      <c r="BU47" s="48">
        <f t="shared" si="5"/>
        <v>2696.1795</v>
      </c>
      <c r="BV47" s="19">
        <f t="shared" si="3"/>
        <v>1.385</v>
      </c>
      <c r="BW47" s="31">
        <v>2781</v>
      </c>
    </row>
    <row r="48" spans="1:75" s="13" customFormat="1" ht="17.25" customHeight="1">
      <c r="A48" s="13" t="s">
        <v>225</v>
      </c>
      <c r="B48" s="50" t="s">
        <v>76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60" t="s">
        <v>18</v>
      </c>
      <c r="V48" s="60"/>
      <c r="W48" s="74" t="s">
        <v>77</v>
      </c>
      <c r="X48" s="74"/>
      <c r="Y48" s="74"/>
      <c r="Z48" s="74"/>
      <c r="AA48" s="74"/>
      <c r="AB48" s="74"/>
      <c r="AC48" s="74"/>
      <c r="AD48" s="74"/>
      <c r="AE48" s="74"/>
      <c r="AF48" s="61">
        <v>180</v>
      </c>
      <c r="AG48" s="61"/>
      <c r="AH48" s="61"/>
      <c r="AI48" s="61"/>
      <c r="AJ48" s="61"/>
      <c r="AK48" s="61"/>
      <c r="AL48" s="61"/>
      <c r="AM48" s="58">
        <v>4630</v>
      </c>
      <c r="AN48" s="58"/>
      <c r="AO48" s="58"/>
      <c r="AP48" s="58"/>
      <c r="AQ48" s="58"/>
      <c r="AR48" s="58"/>
      <c r="AS48" s="58"/>
      <c r="AT48" s="58">
        <f t="shared" si="4"/>
        <v>5880.1</v>
      </c>
      <c r="AU48" s="58"/>
      <c r="AV48" s="58"/>
      <c r="AW48" s="58"/>
      <c r="AX48" s="58"/>
      <c r="AY48" s="58"/>
      <c r="AZ48" s="58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53"/>
      <c r="BS48" s="26">
        <v>2888.27</v>
      </c>
      <c r="BU48" s="48">
        <f t="shared" si="5"/>
        <v>2893.9575</v>
      </c>
      <c r="BV48" s="19">
        <f t="shared" si="3"/>
        <v>1.385</v>
      </c>
      <c r="BW48" s="31">
        <v>2985</v>
      </c>
    </row>
    <row r="49" spans="1:75" s="13" customFormat="1" ht="17.25" customHeight="1">
      <c r="A49" s="13" t="s">
        <v>226</v>
      </c>
      <c r="B49" s="50" t="s">
        <v>78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60" t="s">
        <v>18</v>
      </c>
      <c r="V49" s="60"/>
      <c r="W49" s="74" t="s">
        <v>79</v>
      </c>
      <c r="X49" s="74"/>
      <c r="Y49" s="74"/>
      <c r="Z49" s="74"/>
      <c r="AA49" s="74"/>
      <c r="AB49" s="74"/>
      <c r="AC49" s="74"/>
      <c r="AD49" s="74"/>
      <c r="AE49" s="74"/>
      <c r="AF49" s="61">
        <v>170</v>
      </c>
      <c r="AG49" s="61"/>
      <c r="AH49" s="61"/>
      <c r="AI49" s="61"/>
      <c r="AJ49" s="61"/>
      <c r="AK49" s="61"/>
      <c r="AL49" s="61"/>
      <c r="AM49" s="58">
        <f>ROUNDUP(BU49*1.6,0)</f>
        <v>5555</v>
      </c>
      <c r="AN49" s="58"/>
      <c r="AO49" s="58"/>
      <c r="AP49" s="58"/>
      <c r="AQ49" s="58"/>
      <c r="AR49" s="58"/>
      <c r="AS49" s="58"/>
      <c r="AT49" s="58">
        <f t="shared" si="4"/>
        <v>7054.85</v>
      </c>
      <c r="AU49" s="58"/>
      <c r="AV49" s="58"/>
      <c r="AW49" s="58"/>
      <c r="AX49" s="58"/>
      <c r="AY49" s="58"/>
      <c r="AZ49" s="58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53"/>
      <c r="BS49" s="26">
        <v>3823.96</v>
      </c>
      <c r="BU49" s="48">
        <f t="shared" si="5"/>
        <v>3471.7794999999996</v>
      </c>
      <c r="BV49" s="19">
        <f t="shared" si="3"/>
        <v>1.385</v>
      </c>
      <c r="BW49" s="31">
        <v>3581</v>
      </c>
    </row>
    <row r="50" spans="1:75" s="13" customFormat="1" ht="17.25" customHeight="1">
      <c r="A50" s="13" t="s">
        <v>227</v>
      </c>
      <c r="B50" s="50" t="s">
        <v>80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  <c r="U50" s="60" t="s">
        <v>18</v>
      </c>
      <c r="V50" s="60"/>
      <c r="W50" s="74" t="s">
        <v>81</v>
      </c>
      <c r="X50" s="74"/>
      <c r="Y50" s="74"/>
      <c r="Z50" s="74"/>
      <c r="AA50" s="74"/>
      <c r="AB50" s="74"/>
      <c r="AC50" s="74"/>
      <c r="AD50" s="74"/>
      <c r="AE50" s="74"/>
      <c r="AF50" s="61">
        <v>180</v>
      </c>
      <c r="AG50" s="61"/>
      <c r="AH50" s="61"/>
      <c r="AI50" s="61"/>
      <c r="AJ50" s="61"/>
      <c r="AK50" s="61"/>
      <c r="AL50" s="61"/>
      <c r="AM50" s="58">
        <v>3662</v>
      </c>
      <c r="AN50" s="58"/>
      <c r="AO50" s="58"/>
      <c r="AP50" s="58"/>
      <c r="AQ50" s="58"/>
      <c r="AR50" s="58"/>
      <c r="AS50" s="58"/>
      <c r="AT50" s="58">
        <f t="shared" si="4"/>
        <v>4650.74</v>
      </c>
      <c r="AU50" s="58"/>
      <c r="AV50" s="58"/>
      <c r="AW50" s="58"/>
      <c r="AX50" s="58"/>
      <c r="AY50" s="58"/>
      <c r="AZ50" s="58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53"/>
      <c r="BS50" s="26">
        <v>2832.37</v>
      </c>
      <c r="BU50" s="48">
        <f t="shared" si="5"/>
        <v>2228.8805</v>
      </c>
      <c r="BV50" s="19">
        <f t="shared" si="3"/>
        <v>1.385</v>
      </c>
      <c r="BW50" s="31">
        <v>2299</v>
      </c>
    </row>
    <row r="51" spans="1:75" s="13" customFormat="1" ht="17.25" customHeight="1">
      <c r="A51" s="13" t="s">
        <v>228</v>
      </c>
      <c r="B51" s="50" t="s">
        <v>82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60" t="s">
        <v>18</v>
      </c>
      <c r="V51" s="60"/>
      <c r="W51" s="74" t="s">
        <v>83</v>
      </c>
      <c r="X51" s="74"/>
      <c r="Y51" s="74"/>
      <c r="Z51" s="74"/>
      <c r="AA51" s="74"/>
      <c r="AB51" s="74"/>
      <c r="AC51" s="74"/>
      <c r="AD51" s="74"/>
      <c r="AE51" s="74"/>
      <c r="AF51" s="61">
        <v>180</v>
      </c>
      <c r="AG51" s="61"/>
      <c r="AH51" s="61"/>
      <c r="AI51" s="61"/>
      <c r="AJ51" s="61"/>
      <c r="AK51" s="61"/>
      <c r="AL51" s="61"/>
      <c r="AM51" s="58">
        <v>4295</v>
      </c>
      <c r="AN51" s="58"/>
      <c r="AO51" s="58"/>
      <c r="AP51" s="58"/>
      <c r="AQ51" s="58"/>
      <c r="AR51" s="58"/>
      <c r="AS51" s="58"/>
      <c r="AT51" s="58">
        <f t="shared" si="4"/>
        <v>5454.65</v>
      </c>
      <c r="AU51" s="58"/>
      <c r="AV51" s="58"/>
      <c r="AW51" s="58"/>
      <c r="AX51" s="58"/>
      <c r="AY51" s="58"/>
      <c r="AZ51" s="58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53"/>
      <c r="BS51" s="26">
        <v>3055.98</v>
      </c>
      <c r="BU51" s="48">
        <f t="shared" si="5"/>
        <v>2684.5455</v>
      </c>
      <c r="BV51" s="19">
        <f t="shared" si="3"/>
        <v>1.385</v>
      </c>
      <c r="BW51" s="31">
        <v>2769</v>
      </c>
    </row>
    <row r="52" spans="1:75" s="13" customFormat="1" ht="17.25" customHeight="1">
      <c r="A52" s="13" t="s">
        <v>229</v>
      </c>
      <c r="B52" s="50" t="s">
        <v>84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60" t="s">
        <v>18</v>
      </c>
      <c r="V52" s="60"/>
      <c r="W52" s="74" t="s">
        <v>49</v>
      </c>
      <c r="X52" s="74"/>
      <c r="Y52" s="74"/>
      <c r="Z52" s="74"/>
      <c r="AA52" s="74"/>
      <c r="AB52" s="74"/>
      <c r="AC52" s="74"/>
      <c r="AD52" s="74"/>
      <c r="AE52" s="74"/>
      <c r="AF52" s="61">
        <v>170</v>
      </c>
      <c r="AG52" s="61"/>
      <c r="AH52" s="61"/>
      <c r="AI52" s="61"/>
      <c r="AJ52" s="61"/>
      <c r="AK52" s="61"/>
      <c r="AL52" s="61"/>
      <c r="AM52" s="58">
        <v>5024</v>
      </c>
      <c r="AN52" s="58"/>
      <c r="AO52" s="58"/>
      <c r="AP52" s="58"/>
      <c r="AQ52" s="58"/>
      <c r="AR52" s="58"/>
      <c r="AS52" s="58"/>
      <c r="AT52" s="58">
        <f t="shared" si="4"/>
        <v>6380.4800000000005</v>
      </c>
      <c r="AU52" s="58"/>
      <c r="AV52" s="58"/>
      <c r="AW52" s="58"/>
      <c r="AX52" s="58"/>
      <c r="AY52" s="58"/>
      <c r="AZ52" s="58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53"/>
      <c r="BS52" s="26">
        <v>3205.05</v>
      </c>
      <c r="BU52" s="48">
        <f t="shared" si="5"/>
        <v>3140.2105</v>
      </c>
      <c r="BV52" s="19">
        <f t="shared" si="3"/>
        <v>1.385</v>
      </c>
      <c r="BW52" s="31">
        <v>3239</v>
      </c>
    </row>
    <row r="53" spans="1:75" s="13" customFormat="1" ht="17.25" customHeight="1">
      <c r="A53" s="13" t="s">
        <v>230</v>
      </c>
      <c r="B53" s="50" t="s">
        <v>85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60" t="s">
        <v>18</v>
      </c>
      <c r="V53" s="60"/>
      <c r="W53" s="74" t="s">
        <v>86</v>
      </c>
      <c r="X53" s="74"/>
      <c r="Y53" s="74"/>
      <c r="Z53" s="74"/>
      <c r="AA53" s="74"/>
      <c r="AB53" s="74"/>
      <c r="AC53" s="74"/>
      <c r="AD53" s="74"/>
      <c r="AE53" s="74"/>
      <c r="AF53" s="61">
        <v>170</v>
      </c>
      <c r="AG53" s="61"/>
      <c r="AH53" s="61"/>
      <c r="AI53" s="61"/>
      <c r="AJ53" s="61"/>
      <c r="AK53" s="61"/>
      <c r="AL53" s="61"/>
      <c r="AM53" s="58">
        <v>5398</v>
      </c>
      <c r="AN53" s="58"/>
      <c r="AO53" s="58"/>
      <c r="AP53" s="58"/>
      <c r="AQ53" s="58"/>
      <c r="AR53" s="58"/>
      <c r="AS53" s="58"/>
      <c r="AT53" s="58">
        <f t="shared" si="4"/>
        <v>6855.46</v>
      </c>
      <c r="AU53" s="58"/>
      <c r="AV53" s="58"/>
      <c r="AW53" s="58"/>
      <c r="AX53" s="58"/>
      <c r="AY53" s="58"/>
      <c r="AZ53" s="58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53"/>
      <c r="BS53" s="26">
        <v>3386.06</v>
      </c>
      <c r="BU53" s="48">
        <f t="shared" si="5"/>
        <v>3373.86</v>
      </c>
      <c r="BV53" s="19">
        <f t="shared" si="3"/>
        <v>1.385</v>
      </c>
      <c r="BW53" s="31">
        <v>3480</v>
      </c>
    </row>
    <row r="54" spans="1:75" s="13" customFormat="1" ht="17.25" customHeight="1">
      <c r="A54" s="13" t="s">
        <v>231</v>
      </c>
      <c r="B54" s="50" t="s">
        <v>87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2"/>
      <c r="U54" s="60" t="s">
        <v>21</v>
      </c>
      <c r="V54" s="60"/>
      <c r="W54" s="74" t="s">
        <v>88</v>
      </c>
      <c r="X54" s="74"/>
      <c r="Y54" s="74"/>
      <c r="Z54" s="74"/>
      <c r="AA54" s="74"/>
      <c r="AB54" s="74"/>
      <c r="AC54" s="74"/>
      <c r="AD54" s="74"/>
      <c r="AE54" s="74"/>
      <c r="AF54" s="61">
        <v>160</v>
      </c>
      <c r="AG54" s="61"/>
      <c r="AH54" s="61"/>
      <c r="AI54" s="61"/>
      <c r="AJ54" s="61"/>
      <c r="AK54" s="61"/>
      <c r="AL54" s="61"/>
      <c r="AM54" s="58">
        <v>6501</v>
      </c>
      <c r="AN54" s="58"/>
      <c r="AO54" s="58"/>
      <c r="AP54" s="58"/>
      <c r="AQ54" s="58"/>
      <c r="AR54" s="58"/>
      <c r="AS54" s="58"/>
      <c r="AT54" s="58">
        <f t="shared" si="4"/>
        <v>8256.27</v>
      </c>
      <c r="AU54" s="58"/>
      <c r="AV54" s="58"/>
      <c r="AW54" s="58"/>
      <c r="AX54" s="58"/>
      <c r="AY54" s="58"/>
      <c r="AZ54" s="58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53"/>
      <c r="BS54" s="26">
        <v>4289.81</v>
      </c>
      <c r="BU54" s="48">
        <f t="shared" si="5"/>
        <v>4063.1744999999996</v>
      </c>
      <c r="BV54" s="19">
        <f t="shared" si="3"/>
        <v>1.385</v>
      </c>
      <c r="BW54" s="31">
        <v>4191</v>
      </c>
    </row>
    <row r="55" spans="1:75" s="13" customFormat="1" ht="17.25" customHeight="1">
      <c r="A55" s="13" t="s">
        <v>232</v>
      </c>
      <c r="B55" s="50" t="s">
        <v>89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/>
      <c r="U55" s="60" t="s">
        <v>18</v>
      </c>
      <c r="V55" s="60"/>
      <c r="W55" s="74" t="s">
        <v>90</v>
      </c>
      <c r="X55" s="74"/>
      <c r="Y55" s="74"/>
      <c r="Z55" s="74"/>
      <c r="AA55" s="74"/>
      <c r="AB55" s="74"/>
      <c r="AC55" s="74"/>
      <c r="AD55" s="74"/>
      <c r="AE55" s="74"/>
      <c r="AF55" s="61">
        <v>180</v>
      </c>
      <c r="AG55" s="61"/>
      <c r="AH55" s="61"/>
      <c r="AI55" s="61"/>
      <c r="AJ55" s="61"/>
      <c r="AK55" s="61"/>
      <c r="AL55" s="61"/>
      <c r="AM55" s="58">
        <v>4078</v>
      </c>
      <c r="AN55" s="58"/>
      <c r="AO55" s="58"/>
      <c r="AP55" s="58"/>
      <c r="AQ55" s="58"/>
      <c r="AR55" s="58"/>
      <c r="AS55" s="58"/>
      <c r="AT55" s="58">
        <f t="shared" si="4"/>
        <v>5179.06</v>
      </c>
      <c r="AU55" s="58"/>
      <c r="AV55" s="58"/>
      <c r="AW55" s="58"/>
      <c r="AX55" s="58"/>
      <c r="AY55" s="58"/>
      <c r="AZ55" s="58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53"/>
      <c r="BS55" s="26">
        <v>3127.85</v>
      </c>
      <c r="BU55" s="48">
        <f t="shared" si="5"/>
        <v>2548.8155</v>
      </c>
      <c r="BV55" s="19">
        <f t="shared" si="3"/>
        <v>1.385</v>
      </c>
      <c r="BW55" s="31">
        <v>2629</v>
      </c>
    </row>
    <row r="56" spans="1:75" s="13" customFormat="1" ht="17.25" customHeight="1">
      <c r="A56" s="13" t="s">
        <v>233</v>
      </c>
      <c r="B56" s="50" t="s">
        <v>91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2"/>
      <c r="U56" s="60" t="s">
        <v>18</v>
      </c>
      <c r="V56" s="60"/>
      <c r="W56" s="74" t="s">
        <v>92</v>
      </c>
      <c r="X56" s="74"/>
      <c r="Y56" s="74"/>
      <c r="Z56" s="74"/>
      <c r="AA56" s="74"/>
      <c r="AB56" s="74"/>
      <c r="AC56" s="74"/>
      <c r="AD56" s="74"/>
      <c r="AE56" s="74"/>
      <c r="AF56" s="61">
        <v>170</v>
      </c>
      <c r="AG56" s="61"/>
      <c r="AH56" s="61"/>
      <c r="AI56" s="61"/>
      <c r="AJ56" s="61"/>
      <c r="AK56" s="61"/>
      <c r="AL56" s="61"/>
      <c r="AM56" s="58">
        <v>4860</v>
      </c>
      <c r="AN56" s="58"/>
      <c r="AO56" s="58"/>
      <c r="AP56" s="58"/>
      <c r="AQ56" s="58"/>
      <c r="AR56" s="58"/>
      <c r="AS56" s="58"/>
      <c r="AT56" s="58">
        <f t="shared" si="4"/>
        <v>6172.2</v>
      </c>
      <c r="AU56" s="58"/>
      <c r="AV56" s="58"/>
      <c r="AW56" s="58"/>
      <c r="AX56" s="58"/>
      <c r="AY56" s="58"/>
      <c r="AZ56" s="58"/>
      <c r="BP56" s="28"/>
      <c r="BQ56" s="53"/>
      <c r="BS56" s="26">
        <v>3368.76</v>
      </c>
      <c r="BU56" s="48">
        <f t="shared" si="5"/>
        <v>3065.559</v>
      </c>
      <c r="BV56" s="19">
        <f t="shared" si="3"/>
        <v>1.385</v>
      </c>
      <c r="BW56" s="31">
        <v>3162</v>
      </c>
    </row>
    <row r="57" spans="1:75" s="13" customFormat="1" ht="17.25" customHeight="1">
      <c r="A57" s="13" t="s">
        <v>234</v>
      </c>
      <c r="B57" s="50" t="s">
        <v>93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60" t="s">
        <v>18</v>
      </c>
      <c r="V57" s="60"/>
      <c r="W57" s="74" t="s">
        <v>51</v>
      </c>
      <c r="X57" s="74"/>
      <c r="Y57" s="74"/>
      <c r="Z57" s="74"/>
      <c r="AA57" s="74"/>
      <c r="AB57" s="74"/>
      <c r="AC57" s="74"/>
      <c r="AD57" s="74"/>
      <c r="AE57" s="74"/>
      <c r="AF57" s="61">
        <v>160</v>
      </c>
      <c r="AG57" s="61"/>
      <c r="AH57" s="61"/>
      <c r="AI57" s="61"/>
      <c r="AJ57" s="61"/>
      <c r="AK57" s="61"/>
      <c r="AL57" s="61"/>
      <c r="AM57" s="58">
        <v>5701</v>
      </c>
      <c r="AN57" s="58"/>
      <c r="AO57" s="58"/>
      <c r="AP57" s="58"/>
      <c r="AQ57" s="58"/>
      <c r="AR57" s="58"/>
      <c r="AS57" s="58"/>
      <c r="AT57" s="58">
        <f t="shared" si="4"/>
        <v>7240.27</v>
      </c>
      <c r="AU57" s="58"/>
      <c r="AV57" s="58"/>
      <c r="AW57" s="58"/>
      <c r="AX57" s="58"/>
      <c r="AY57" s="58"/>
      <c r="AZ57" s="58"/>
      <c r="BQ57" s="53"/>
      <c r="BS57" s="26">
        <v>3414.02</v>
      </c>
      <c r="BU57" s="48">
        <f t="shared" si="5"/>
        <v>3594.9060000000004</v>
      </c>
      <c r="BV57" s="19">
        <f t="shared" si="3"/>
        <v>1.385</v>
      </c>
      <c r="BW57" s="31">
        <v>3708</v>
      </c>
    </row>
    <row r="58" spans="1:75" s="13" customFormat="1" ht="17.25" customHeight="1">
      <c r="A58" s="13" t="s">
        <v>235</v>
      </c>
      <c r="B58" s="50" t="s">
        <v>94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60" t="s">
        <v>18</v>
      </c>
      <c r="V58" s="60"/>
      <c r="W58" s="74" t="s">
        <v>95</v>
      </c>
      <c r="X58" s="74"/>
      <c r="Y58" s="74"/>
      <c r="Z58" s="74"/>
      <c r="AA58" s="74"/>
      <c r="AB58" s="74"/>
      <c r="AC58" s="74"/>
      <c r="AD58" s="74"/>
      <c r="AE58" s="74"/>
      <c r="AF58" s="61">
        <v>160</v>
      </c>
      <c r="AG58" s="61"/>
      <c r="AH58" s="61"/>
      <c r="AI58" s="61"/>
      <c r="AJ58" s="61"/>
      <c r="AK58" s="61"/>
      <c r="AL58" s="61"/>
      <c r="AM58" s="58">
        <v>6130</v>
      </c>
      <c r="AN58" s="58"/>
      <c r="AO58" s="58"/>
      <c r="AP58" s="58"/>
      <c r="AQ58" s="58"/>
      <c r="AR58" s="58"/>
      <c r="AS58" s="58"/>
      <c r="AT58" s="58">
        <f t="shared" si="4"/>
        <v>7785.1</v>
      </c>
      <c r="AU58" s="58"/>
      <c r="AV58" s="58"/>
      <c r="AW58" s="58"/>
      <c r="AX58" s="58"/>
      <c r="AY58" s="58"/>
      <c r="AZ58" s="58"/>
      <c r="BQ58" s="53"/>
      <c r="BS58" s="26">
        <v>3583.05</v>
      </c>
      <c r="BU58" s="48">
        <f t="shared" si="5"/>
        <v>3866.366</v>
      </c>
      <c r="BV58" s="19">
        <f t="shared" si="3"/>
        <v>1.385</v>
      </c>
      <c r="BW58" s="31">
        <v>3988</v>
      </c>
    </row>
    <row r="59" spans="1:75" s="13" customFormat="1" ht="17.25" customHeight="1">
      <c r="A59" s="13" t="s">
        <v>236</v>
      </c>
      <c r="B59" s="50" t="s">
        <v>96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/>
      <c r="U59" s="60" t="s">
        <v>18</v>
      </c>
      <c r="V59" s="60"/>
      <c r="W59" s="61" t="s">
        <v>97</v>
      </c>
      <c r="X59" s="61"/>
      <c r="Y59" s="61"/>
      <c r="Z59" s="61"/>
      <c r="AA59" s="61"/>
      <c r="AB59" s="61"/>
      <c r="AC59" s="61"/>
      <c r="AD59" s="61"/>
      <c r="AE59" s="61"/>
      <c r="AF59" s="61">
        <v>150</v>
      </c>
      <c r="AG59" s="61"/>
      <c r="AH59" s="61"/>
      <c r="AI59" s="61"/>
      <c r="AJ59" s="61"/>
      <c r="AK59" s="61"/>
      <c r="AL59" s="61"/>
      <c r="AM59" s="58">
        <v>7361</v>
      </c>
      <c r="AN59" s="58"/>
      <c r="AO59" s="58"/>
      <c r="AP59" s="58"/>
      <c r="AQ59" s="58"/>
      <c r="AR59" s="58"/>
      <c r="AS59" s="58"/>
      <c r="AT59" s="58">
        <f t="shared" si="4"/>
        <v>9348.47</v>
      </c>
      <c r="AU59" s="58"/>
      <c r="AV59" s="58"/>
      <c r="AW59" s="58"/>
      <c r="AX59" s="58"/>
      <c r="AY59" s="58"/>
      <c r="AZ59" s="58"/>
      <c r="BQ59" s="53"/>
      <c r="BS59" s="26">
        <v>4899.41</v>
      </c>
      <c r="BU59" s="48">
        <f t="shared" si="5"/>
        <v>4641.966</v>
      </c>
      <c r="BV59" s="19">
        <f t="shared" si="3"/>
        <v>1.385</v>
      </c>
      <c r="BW59" s="31">
        <v>4788</v>
      </c>
    </row>
    <row r="60" spans="1:75" s="13" customFormat="1" ht="17.25" customHeight="1">
      <c r="A60" s="13" t="s">
        <v>237</v>
      </c>
      <c r="B60" s="50" t="s">
        <v>98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  <c r="U60" s="60" t="s">
        <v>18</v>
      </c>
      <c r="V60" s="60"/>
      <c r="W60" s="61" t="s">
        <v>99</v>
      </c>
      <c r="X60" s="61"/>
      <c r="Y60" s="61"/>
      <c r="Z60" s="61"/>
      <c r="AA60" s="61"/>
      <c r="AB60" s="61"/>
      <c r="AC60" s="61"/>
      <c r="AD60" s="61"/>
      <c r="AE60" s="61"/>
      <c r="AF60" s="61">
        <v>180</v>
      </c>
      <c r="AG60" s="61"/>
      <c r="AH60" s="61"/>
      <c r="AI60" s="61"/>
      <c r="AJ60" s="61"/>
      <c r="AK60" s="61"/>
      <c r="AL60" s="61"/>
      <c r="AM60" s="58">
        <v>5063</v>
      </c>
      <c r="AN60" s="58"/>
      <c r="AO60" s="58"/>
      <c r="AP60" s="58"/>
      <c r="AQ60" s="58"/>
      <c r="AR60" s="58"/>
      <c r="AS60" s="58"/>
      <c r="AT60" s="58">
        <f t="shared" si="4"/>
        <v>6430.01</v>
      </c>
      <c r="AU60" s="58"/>
      <c r="AV60" s="58"/>
      <c r="AW60" s="58"/>
      <c r="AX60" s="58"/>
      <c r="AY60" s="58"/>
      <c r="AZ60" s="58"/>
      <c r="BQ60" s="53"/>
      <c r="BS60" s="26">
        <v>3666.91</v>
      </c>
      <c r="BU60" s="48">
        <f t="shared" si="5"/>
        <v>3164.4480000000003</v>
      </c>
      <c r="BV60" s="19">
        <f t="shared" si="3"/>
        <v>1.385</v>
      </c>
      <c r="BW60" s="31">
        <v>3264</v>
      </c>
    </row>
    <row r="61" spans="1:75" s="13" customFormat="1" ht="17.25" customHeight="1">
      <c r="A61" s="13" t="s">
        <v>238</v>
      </c>
      <c r="B61" s="50" t="s">
        <v>100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  <c r="U61" s="60" t="s">
        <v>18</v>
      </c>
      <c r="V61" s="60"/>
      <c r="W61" s="61" t="s">
        <v>101</v>
      </c>
      <c r="X61" s="61"/>
      <c r="Y61" s="61"/>
      <c r="Z61" s="61"/>
      <c r="AA61" s="61"/>
      <c r="AB61" s="61"/>
      <c r="AC61" s="61"/>
      <c r="AD61" s="61"/>
      <c r="AE61" s="61"/>
      <c r="AF61" s="61">
        <v>160</v>
      </c>
      <c r="AG61" s="61"/>
      <c r="AH61" s="61"/>
      <c r="AI61" s="61"/>
      <c r="AJ61" s="61"/>
      <c r="AK61" s="61"/>
      <c r="AL61" s="61"/>
      <c r="AM61" s="58">
        <v>6089</v>
      </c>
      <c r="AN61" s="58"/>
      <c r="AO61" s="58"/>
      <c r="AP61" s="58"/>
      <c r="AQ61" s="58"/>
      <c r="AR61" s="58"/>
      <c r="AS61" s="58"/>
      <c r="AT61" s="58">
        <f t="shared" si="4"/>
        <v>7733.03</v>
      </c>
      <c r="AU61" s="58"/>
      <c r="AV61" s="58"/>
      <c r="AW61" s="58"/>
      <c r="AX61" s="58"/>
      <c r="AY61" s="58"/>
      <c r="AZ61" s="58"/>
      <c r="BQ61" s="53"/>
      <c r="BS61" s="26">
        <v>3979.69</v>
      </c>
      <c r="BU61" s="48">
        <f t="shared" si="5"/>
        <v>3841.159</v>
      </c>
      <c r="BV61" s="19">
        <f t="shared" si="3"/>
        <v>1.385</v>
      </c>
      <c r="BW61" s="31">
        <v>3962</v>
      </c>
    </row>
    <row r="62" spans="1:75" s="13" customFormat="1" ht="17.25" customHeight="1">
      <c r="A62" s="13" t="s">
        <v>239</v>
      </c>
      <c r="B62" s="50" t="s">
        <v>102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2"/>
      <c r="U62" s="60" t="s">
        <v>18</v>
      </c>
      <c r="V62" s="60"/>
      <c r="W62" s="61" t="s">
        <v>103</v>
      </c>
      <c r="X62" s="61"/>
      <c r="Y62" s="61"/>
      <c r="Z62" s="61"/>
      <c r="AA62" s="61"/>
      <c r="AB62" s="61"/>
      <c r="AC62" s="61"/>
      <c r="AD62" s="61"/>
      <c r="AE62" s="61"/>
      <c r="AF62" s="61">
        <v>160</v>
      </c>
      <c r="AG62" s="61"/>
      <c r="AH62" s="61"/>
      <c r="AI62" s="61"/>
      <c r="AJ62" s="61"/>
      <c r="AK62" s="61"/>
      <c r="AL62" s="61"/>
      <c r="AM62" s="58">
        <f>ROUNDUP(BU62*1.6,0)</f>
        <v>7210</v>
      </c>
      <c r="AN62" s="58"/>
      <c r="AO62" s="58"/>
      <c r="AP62" s="58"/>
      <c r="AQ62" s="58"/>
      <c r="AR62" s="58"/>
      <c r="AS62" s="58"/>
      <c r="AT62" s="58">
        <f t="shared" si="4"/>
        <v>9156.7</v>
      </c>
      <c r="AU62" s="58"/>
      <c r="AV62" s="58"/>
      <c r="AW62" s="58"/>
      <c r="AX62" s="58"/>
      <c r="AY62" s="58"/>
      <c r="AZ62" s="58"/>
      <c r="BB62" s="64" t="s">
        <v>104</v>
      </c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53"/>
      <c r="BS62" s="26">
        <v>4174.02</v>
      </c>
      <c r="BU62" s="48">
        <f t="shared" si="5"/>
        <v>4506.236000000001</v>
      </c>
      <c r="BV62" s="19">
        <f t="shared" si="3"/>
        <v>1.385</v>
      </c>
      <c r="BW62" s="31">
        <v>4648</v>
      </c>
    </row>
    <row r="63" spans="1:75" s="13" customFormat="1" ht="17.25" customHeight="1">
      <c r="A63" s="13" t="s">
        <v>240</v>
      </c>
      <c r="B63" s="50" t="s">
        <v>105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/>
      <c r="U63" s="60" t="s">
        <v>18</v>
      </c>
      <c r="V63" s="60"/>
      <c r="W63" s="61" t="s">
        <v>106</v>
      </c>
      <c r="X63" s="61"/>
      <c r="Y63" s="61"/>
      <c r="Z63" s="61"/>
      <c r="AA63" s="61"/>
      <c r="AB63" s="61"/>
      <c r="AC63" s="61"/>
      <c r="AD63" s="61"/>
      <c r="AE63" s="61"/>
      <c r="AF63" s="61">
        <v>160</v>
      </c>
      <c r="AG63" s="61"/>
      <c r="AH63" s="61"/>
      <c r="AI63" s="61"/>
      <c r="AJ63" s="61"/>
      <c r="AK63" s="61"/>
      <c r="AL63" s="61"/>
      <c r="AM63" s="58">
        <v>7671</v>
      </c>
      <c r="AN63" s="58"/>
      <c r="AO63" s="58"/>
      <c r="AP63" s="58"/>
      <c r="AQ63" s="58"/>
      <c r="AR63" s="58"/>
      <c r="AS63" s="58"/>
      <c r="AT63" s="58">
        <f t="shared" si="4"/>
        <v>9742.17</v>
      </c>
      <c r="AU63" s="58"/>
      <c r="AV63" s="58"/>
      <c r="AW63" s="58"/>
      <c r="AX63" s="58"/>
      <c r="AY63" s="58"/>
      <c r="AZ63" s="58"/>
      <c r="BQ63" s="53"/>
      <c r="BS63" s="26">
        <v>4546.7</v>
      </c>
      <c r="BU63" s="48">
        <f t="shared" si="5"/>
        <v>4838.7744999999995</v>
      </c>
      <c r="BV63" s="19">
        <f t="shared" si="3"/>
        <v>1.385</v>
      </c>
      <c r="BW63" s="31">
        <v>4991</v>
      </c>
    </row>
    <row r="64" spans="1:75" s="13" customFormat="1" ht="17.25" customHeight="1">
      <c r="A64" s="13" t="s">
        <v>241</v>
      </c>
      <c r="B64" s="50" t="s">
        <v>107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/>
      <c r="U64" s="60" t="s">
        <v>18</v>
      </c>
      <c r="V64" s="60"/>
      <c r="W64" s="61" t="s">
        <v>108</v>
      </c>
      <c r="X64" s="61"/>
      <c r="Y64" s="61"/>
      <c r="Z64" s="61"/>
      <c r="AA64" s="61"/>
      <c r="AB64" s="61"/>
      <c r="AC64" s="61"/>
      <c r="AD64" s="61"/>
      <c r="AE64" s="61"/>
      <c r="AF64" s="61">
        <v>130</v>
      </c>
      <c r="AG64" s="61"/>
      <c r="AH64" s="61"/>
      <c r="AI64" s="61"/>
      <c r="AJ64" s="61"/>
      <c r="AK64" s="61"/>
      <c r="AL64" s="61"/>
      <c r="AM64" s="58">
        <v>9255</v>
      </c>
      <c r="AN64" s="58"/>
      <c r="AO64" s="58"/>
      <c r="AP64" s="58"/>
      <c r="AQ64" s="58"/>
      <c r="AR64" s="58"/>
      <c r="AS64" s="58"/>
      <c r="AT64" s="58">
        <f t="shared" si="4"/>
        <v>11753.85</v>
      </c>
      <c r="AU64" s="58"/>
      <c r="AV64" s="58"/>
      <c r="AW64" s="58"/>
      <c r="AX64" s="58"/>
      <c r="AY64" s="58"/>
      <c r="AZ64" s="58"/>
      <c r="BQ64" s="53"/>
      <c r="BS64" s="26">
        <v>5960.22</v>
      </c>
      <c r="BU64" s="48">
        <f t="shared" si="5"/>
        <v>5836.39</v>
      </c>
      <c r="BV64" s="19">
        <f t="shared" si="3"/>
        <v>1.385</v>
      </c>
      <c r="BW64" s="31">
        <v>6020</v>
      </c>
    </row>
    <row r="65" spans="1:75" s="13" customFormat="1" ht="17.25" customHeight="1">
      <c r="A65" s="13" t="s">
        <v>242</v>
      </c>
      <c r="B65" s="50" t="s">
        <v>109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  <c r="U65" s="60" t="s">
        <v>21</v>
      </c>
      <c r="V65" s="60"/>
      <c r="W65" s="61" t="s">
        <v>110</v>
      </c>
      <c r="X65" s="61"/>
      <c r="Y65" s="61"/>
      <c r="Z65" s="61"/>
      <c r="AA65" s="61"/>
      <c r="AB65" s="61"/>
      <c r="AC65" s="61"/>
      <c r="AD65" s="61"/>
      <c r="AE65" s="61"/>
      <c r="AF65" s="61">
        <v>150</v>
      </c>
      <c r="AG65" s="61"/>
      <c r="AH65" s="61"/>
      <c r="AI65" s="61"/>
      <c r="AJ65" s="61"/>
      <c r="AK65" s="61"/>
      <c r="AL65" s="61"/>
      <c r="AM65" s="58">
        <v>7151</v>
      </c>
      <c r="AN65" s="58"/>
      <c r="AO65" s="58"/>
      <c r="AP65" s="58"/>
      <c r="AQ65" s="58"/>
      <c r="AR65" s="58"/>
      <c r="AS65" s="58"/>
      <c r="AT65" s="58">
        <f t="shared" si="4"/>
        <v>9081.77</v>
      </c>
      <c r="AU65" s="58"/>
      <c r="AV65" s="58"/>
      <c r="AW65" s="58"/>
      <c r="AX65" s="58"/>
      <c r="AY65" s="58"/>
      <c r="AZ65" s="58"/>
      <c r="BP65" s="15"/>
      <c r="BQ65" s="53"/>
      <c r="BS65" s="26">
        <v>4532.06</v>
      </c>
      <c r="BU65" s="48">
        <f t="shared" si="5"/>
        <v>4469.395</v>
      </c>
      <c r="BV65" s="19">
        <f t="shared" si="3"/>
        <v>1.385</v>
      </c>
      <c r="BW65" s="31">
        <v>4610</v>
      </c>
    </row>
    <row r="66" spans="1:75" s="13" customFormat="1" ht="17.25" customHeight="1">
      <c r="A66" s="13" t="s">
        <v>243</v>
      </c>
      <c r="B66" s="50" t="s">
        <v>111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/>
      <c r="U66" s="60" t="s">
        <v>18</v>
      </c>
      <c r="V66" s="60"/>
      <c r="W66" s="61" t="s">
        <v>112</v>
      </c>
      <c r="X66" s="61"/>
      <c r="Y66" s="61"/>
      <c r="Z66" s="61"/>
      <c r="AA66" s="61"/>
      <c r="AB66" s="61"/>
      <c r="AC66" s="61"/>
      <c r="AD66" s="61"/>
      <c r="AE66" s="61"/>
      <c r="AF66" s="61">
        <v>130</v>
      </c>
      <c r="AG66" s="61"/>
      <c r="AH66" s="61"/>
      <c r="AI66" s="61"/>
      <c r="AJ66" s="61"/>
      <c r="AK66" s="61"/>
      <c r="AL66" s="61"/>
      <c r="AM66" s="58">
        <f>ROUNDUP(BU66*1.6,0)</f>
        <v>8648</v>
      </c>
      <c r="AN66" s="58"/>
      <c r="AO66" s="58"/>
      <c r="AP66" s="58"/>
      <c r="AQ66" s="58"/>
      <c r="AR66" s="58"/>
      <c r="AS66" s="58"/>
      <c r="AT66" s="58">
        <f t="shared" si="4"/>
        <v>10982.960000000001</v>
      </c>
      <c r="AU66" s="58"/>
      <c r="AV66" s="58"/>
      <c r="AW66" s="58"/>
      <c r="AX66" s="58"/>
      <c r="AY66" s="58"/>
      <c r="AZ66" s="58"/>
      <c r="BQ66" s="53"/>
      <c r="BS66" s="26">
        <v>5366.59</v>
      </c>
      <c r="BU66" s="48">
        <f t="shared" si="5"/>
        <v>5404.9625</v>
      </c>
      <c r="BV66" s="19">
        <f t="shared" si="3"/>
        <v>1.385</v>
      </c>
      <c r="BW66" s="31">
        <v>5575</v>
      </c>
    </row>
    <row r="67" spans="1:75" s="13" customFormat="1" ht="17.25" customHeight="1">
      <c r="A67" s="13" t="s">
        <v>244</v>
      </c>
      <c r="B67" s="50" t="s">
        <v>113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2"/>
      <c r="U67" s="60" t="s">
        <v>18</v>
      </c>
      <c r="V67" s="60"/>
      <c r="W67" s="61" t="s">
        <v>114</v>
      </c>
      <c r="X67" s="61"/>
      <c r="Y67" s="61"/>
      <c r="Z67" s="61"/>
      <c r="AA67" s="61"/>
      <c r="AB67" s="61"/>
      <c r="AC67" s="61"/>
      <c r="AD67" s="61"/>
      <c r="AE67" s="61"/>
      <c r="AF67" s="61">
        <v>130</v>
      </c>
      <c r="AG67" s="61"/>
      <c r="AH67" s="61"/>
      <c r="AI67" s="61"/>
      <c r="AJ67" s="61"/>
      <c r="AK67" s="61"/>
      <c r="AL67" s="61"/>
      <c r="AM67" s="58">
        <f>ROUNDUP(BU67*1.6,0)</f>
        <v>9298</v>
      </c>
      <c r="AN67" s="58"/>
      <c r="AO67" s="58"/>
      <c r="AP67" s="58"/>
      <c r="AQ67" s="58"/>
      <c r="AR67" s="58"/>
      <c r="AS67" s="58"/>
      <c r="AT67" s="58">
        <f t="shared" si="4"/>
        <v>11808.460000000001</v>
      </c>
      <c r="AU67" s="58"/>
      <c r="AV67" s="58"/>
      <c r="AW67" s="58"/>
      <c r="AX67" s="58"/>
      <c r="AY67" s="58"/>
      <c r="AZ67" s="58"/>
      <c r="BQ67" s="53"/>
      <c r="BS67" s="26">
        <v>5763.23</v>
      </c>
      <c r="BU67" s="48">
        <f t="shared" si="5"/>
        <v>5811.183</v>
      </c>
      <c r="BV67" s="19">
        <f t="shared" si="3"/>
        <v>1.385</v>
      </c>
      <c r="BW67" s="31">
        <v>5994</v>
      </c>
    </row>
    <row r="68" spans="1:75" s="13" customFormat="1" ht="17.25" customHeight="1">
      <c r="A68" s="13" t="s">
        <v>245</v>
      </c>
      <c r="B68" s="50" t="s">
        <v>115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2"/>
      <c r="U68" s="60" t="s">
        <v>21</v>
      </c>
      <c r="V68" s="60"/>
      <c r="W68" s="61" t="s">
        <v>116</v>
      </c>
      <c r="X68" s="61"/>
      <c r="Y68" s="61"/>
      <c r="Z68" s="61"/>
      <c r="AA68" s="61"/>
      <c r="AB68" s="61"/>
      <c r="AC68" s="61"/>
      <c r="AD68" s="61"/>
      <c r="AE68" s="61"/>
      <c r="AF68" s="61">
        <v>110</v>
      </c>
      <c r="AG68" s="61"/>
      <c r="AH68" s="61"/>
      <c r="AI68" s="61"/>
      <c r="AJ68" s="61"/>
      <c r="AK68" s="61"/>
      <c r="AL68" s="61"/>
      <c r="AM68" s="58">
        <v>11052</v>
      </c>
      <c r="AN68" s="58"/>
      <c r="AO68" s="58"/>
      <c r="AP68" s="58"/>
      <c r="AQ68" s="58"/>
      <c r="AR68" s="58"/>
      <c r="AS68" s="58"/>
      <c r="AT68" s="58">
        <f t="shared" si="4"/>
        <v>14036.04</v>
      </c>
      <c r="AU68" s="58"/>
      <c r="AV68" s="58"/>
      <c r="AW68" s="58"/>
      <c r="AX68" s="58"/>
      <c r="AY68" s="58"/>
      <c r="AZ68" s="58"/>
      <c r="BQ68" s="53"/>
      <c r="BS68" s="26">
        <v>7166.1</v>
      </c>
      <c r="BU68" s="48">
        <f t="shared" si="5"/>
        <v>6907.6875</v>
      </c>
      <c r="BV68" s="19">
        <f t="shared" si="3"/>
        <v>1.385</v>
      </c>
      <c r="BW68" s="31">
        <v>7125</v>
      </c>
    </row>
    <row r="69" spans="1:75" s="13" customFormat="1" ht="17.25" customHeight="1">
      <c r="A69" s="13" t="s">
        <v>246</v>
      </c>
      <c r="B69" s="50" t="s">
        <v>117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/>
      <c r="U69" s="60" t="s">
        <v>18</v>
      </c>
      <c r="V69" s="60"/>
      <c r="W69" s="61" t="s">
        <v>118</v>
      </c>
      <c r="X69" s="61"/>
      <c r="Y69" s="61"/>
      <c r="Z69" s="61"/>
      <c r="AA69" s="61"/>
      <c r="AB69" s="61"/>
      <c r="AC69" s="61"/>
      <c r="AD69" s="61"/>
      <c r="AE69" s="61"/>
      <c r="AF69" s="61">
        <v>120</v>
      </c>
      <c r="AG69" s="61"/>
      <c r="AH69" s="61"/>
      <c r="AI69" s="61"/>
      <c r="AJ69" s="61"/>
      <c r="AK69" s="61"/>
      <c r="AL69" s="61"/>
      <c r="AM69" s="58">
        <f>ROUNDUP(BU69*1.6,0)</f>
        <v>10086</v>
      </c>
      <c r="AN69" s="58"/>
      <c r="AO69" s="58"/>
      <c r="AP69" s="58"/>
      <c r="AQ69" s="58"/>
      <c r="AR69" s="58"/>
      <c r="AS69" s="58"/>
      <c r="AT69" s="58">
        <f t="shared" si="4"/>
        <v>12809.22</v>
      </c>
      <c r="AU69" s="58"/>
      <c r="AV69" s="58"/>
      <c r="AW69" s="58"/>
      <c r="AX69" s="58"/>
      <c r="AY69" s="58"/>
      <c r="AZ69" s="58"/>
      <c r="BQ69" s="53"/>
      <c r="BS69" s="26">
        <v>6157.21</v>
      </c>
      <c r="BU69" s="48">
        <f t="shared" si="5"/>
        <v>6303.688999999999</v>
      </c>
      <c r="BV69" s="19">
        <f t="shared" si="3"/>
        <v>1.385</v>
      </c>
      <c r="BW69" s="31">
        <v>6502</v>
      </c>
    </row>
    <row r="70" spans="1:75" s="13" customFormat="1" ht="17.25" customHeight="1">
      <c r="A70" s="13" t="s">
        <v>247</v>
      </c>
      <c r="B70" s="50" t="s">
        <v>119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2"/>
      <c r="U70" s="60" t="s">
        <v>18</v>
      </c>
      <c r="V70" s="60"/>
      <c r="W70" s="61" t="s">
        <v>120</v>
      </c>
      <c r="X70" s="61"/>
      <c r="Y70" s="61"/>
      <c r="Z70" s="61"/>
      <c r="AA70" s="61"/>
      <c r="AB70" s="61"/>
      <c r="AC70" s="61"/>
      <c r="AD70" s="61"/>
      <c r="AE70" s="61"/>
      <c r="AF70" s="61">
        <v>120</v>
      </c>
      <c r="AG70" s="61"/>
      <c r="AH70" s="61"/>
      <c r="AI70" s="61"/>
      <c r="AJ70" s="61"/>
      <c r="AK70" s="61"/>
      <c r="AL70" s="61"/>
      <c r="AM70" s="58">
        <v>10855</v>
      </c>
      <c r="AN70" s="58"/>
      <c r="AO70" s="58"/>
      <c r="AP70" s="58"/>
      <c r="AQ70" s="58"/>
      <c r="AR70" s="58"/>
      <c r="AS70" s="58"/>
      <c r="AT70" s="58">
        <f t="shared" si="4"/>
        <v>13785.85</v>
      </c>
      <c r="AU70" s="58"/>
      <c r="AV70" s="58"/>
      <c r="AW70" s="58"/>
      <c r="AX70" s="58"/>
      <c r="AY70" s="58"/>
      <c r="AZ70" s="58"/>
      <c r="BQ70" s="53"/>
      <c r="BS70" s="26">
        <v>6472.65</v>
      </c>
      <c r="BU70" s="48">
        <f t="shared" si="5"/>
        <v>6784.561000000001</v>
      </c>
      <c r="BV70" s="19">
        <f t="shared" si="3"/>
        <v>1.385</v>
      </c>
      <c r="BW70" s="31">
        <v>6998</v>
      </c>
    </row>
    <row r="71" spans="1:75" s="13" customFormat="1" ht="17.25" customHeight="1">
      <c r="A71" s="13" t="s">
        <v>248</v>
      </c>
      <c r="B71" s="50" t="s">
        <v>121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2"/>
      <c r="U71" s="60" t="s">
        <v>21</v>
      </c>
      <c r="V71" s="60"/>
      <c r="W71" s="61" t="s">
        <v>122</v>
      </c>
      <c r="X71" s="61"/>
      <c r="Y71" s="61"/>
      <c r="Z71" s="61"/>
      <c r="AA71" s="61"/>
      <c r="AB71" s="61"/>
      <c r="AC71" s="61"/>
      <c r="AD71" s="61"/>
      <c r="AE71" s="61"/>
      <c r="AF71" s="61">
        <v>100</v>
      </c>
      <c r="AG71" s="61"/>
      <c r="AH71" s="61"/>
      <c r="AI71" s="61"/>
      <c r="AJ71" s="61"/>
      <c r="AK71" s="61"/>
      <c r="AL71" s="61"/>
      <c r="AM71" s="58">
        <v>13120</v>
      </c>
      <c r="AN71" s="58"/>
      <c r="AO71" s="58"/>
      <c r="AP71" s="58"/>
      <c r="AQ71" s="58"/>
      <c r="AR71" s="58"/>
      <c r="AS71" s="58"/>
      <c r="AT71" s="58">
        <f t="shared" si="4"/>
        <v>16662.4</v>
      </c>
      <c r="AU71" s="58"/>
      <c r="AV71" s="58"/>
      <c r="AW71" s="58"/>
      <c r="AX71" s="58"/>
      <c r="AY71" s="58"/>
      <c r="AZ71" s="58"/>
      <c r="BB71" s="64" t="s">
        <v>123</v>
      </c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53"/>
      <c r="BS71" s="26">
        <v>8115.11</v>
      </c>
      <c r="BU71" s="48">
        <f t="shared" si="5"/>
        <v>8200.031</v>
      </c>
      <c r="BV71" s="19">
        <f t="shared" si="3"/>
        <v>1.385</v>
      </c>
      <c r="BW71" s="31">
        <v>8458</v>
      </c>
    </row>
    <row r="72" spans="2:75" s="13" customFormat="1" ht="15.75" customHeight="1">
      <c r="B72" s="60" t="s">
        <v>7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9" t="s">
        <v>8</v>
      </c>
      <c r="V72" s="69"/>
      <c r="W72" s="70" t="s">
        <v>9</v>
      </c>
      <c r="X72" s="70"/>
      <c r="Y72" s="70"/>
      <c r="Z72" s="70"/>
      <c r="AA72" s="70"/>
      <c r="AB72" s="70"/>
      <c r="AC72" s="70"/>
      <c r="AD72" s="70"/>
      <c r="AE72" s="70"/>
      <c r="AF72" s="71" t="s">
        <v>10</v>
      </c>
      <c r="AG72" s="71"/>
      <c r="AH72" s="71"/>
      <c r="AI72" s="71"/>
      <c r="AJ72" s="71"/>
      <c r="AK72" s="71"/>
      <c r="AL72" s="71"/>
      <c r="AM72" s="71" t="s">
        <v>11</v>
      </c>
      <c r="AN72" s="71"/>
      <c r="AO72" s="71"/>
      <c r="AP72" s="71"/>
      <c r="AQ72" s="71"/>
      <c r="AR72" s="71"/>
      <c r="AS72" s="71"/>
      <c r="AT72" s="71" t="s">
        <v>12</v>
      </c>
      <c r="AU72" s="71"/>
      <c r="AV72" s="71"/>
      <c r="AW72" s="71"/>
      <c r="AX72" s="71"/>
      <c r="AY72" s="71"/>
      <c r="AZ72" s="71"/>
      <c r="BB72" s="72" t="s">
        <v>124</v>
      </c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53"/>
      <c r="BU72" s="14"/>
      <c r="BV72" s="20">
        <f t="shared" si="3"/>
        <v>1.385</v>
      </c>
      <c r="BW72" s="29"/>
    </row>
    <row r="73" spans="2:75" s="13" customFormat="1" ht="15.75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9"/>
      <c r="V73" s="69"/>
      <c r="W73" s="73" t="s">
        <v>14</v>
      </c>
      <c r="X73" s="73"/>
      <c r="Y73" s="73"/>
      <c r="Z73" s="73"/>
      <c r="AA73" s="73"/>
      <c r="AB73" s="73"/>
      <c r="AC73" s="73"/>
      <c r="AD73" s="73"/>
      <c r="AE73" s="73"/>
      <c r="AF73" s="67" t="s">
        <v>272</v>
      </c>
      <c r="AG73" s="67"/>
      <c r="AH73" s="67"/>
      <c r="AI73" s="67"/>
      <c r="AJ73" s="67"/>
      <c r="AK73" s="67"/>
      <c r="AL73" s="67"/>
      <c r="AM73" s="67" t="s">
        <v>15</v>
      </c>
      <c r="AN73" s="67"/>
      <c r="AO73" s="67"/>
      <c r="AP73" s="67"/>
      <c r="AQ73" s="67"/>
      <c r="AR73" s="67"/>
      <c r="AS73" s="67"/>
      <c r="AT73" s="67" t="s">
        <v>15</v>
      </c>
      <c r="AU73" s="67"/>
      <c r="AV73" s="67"/>
      <c r="AW73" s="67"/>
      <c r="AX73" s="67"/>
      <c r="AY73" s="67"/>
      <c r="AZ73" s="67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53"/>
      <c r="BU73" s="14"/>
      <c r="BV73" s="20">
        <f t="shared" si="3"/>
        <v>1.385</v>
      </c>
      <c r="BW73" s="29"/>
    </row>
    <row r="74" spans="2:75" s="13" customFormat="1" ht="15.75" customHeight="1">
      <c r="B74" s="68" t="s">
        <v>125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3" t="s">
        <v>58</v>
      </c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53"/>
      <c r="BU74" s="14"/>
      <c r="BV74" s="20">
        <f t="shared" si="3"/>
        <v>1.385</v>
      </c>
      <c r="BW74" s="29"/>
    </row>
    <row r="75" spans="1:75" s="13" customFormat="1" ht="13.5" customHeight="1">
      <c r="A75" s="47" t="s">
        <v>249</v>
      </c>
      <c r="B75" s="59" t="s">
        <v>126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 t="s">
        <v>21</v>
      </c>
      <c r="V75" s="60"/>
      <c r="W75" s="61" t="s">
        <v>127</v>
      </c>
      <c r="X75" s="61"/>
      <c r="Y75" s="61"/>
      <c r="Z75" s="61"/>
      <c r="AA75" s="61"/>
      <c r="AB75" s="61"/>
      <c r="AC75" s="61"/>
      <c r="AD75" s="61"/>
      <c r="AE75" s="61"/>
      <c r="AF75" s="61">
        <v>190</v>
      </c>
      <c r="AG75" s="61"/>
      <c r="AH75" s="61"/>
      <c r="AI75" s="61"/>
      <c r="AJ75" s="61"/>
      <c r="AK75" s="61"/>
      <c r="AL75" s="61"/>
      <c r="AM75" s="58">
        <f>ROUNDUP(BU75*1.6,0)</f>
        <v>3782</v>
      </c>
      <c r="AN75" s="58"/>
      <c r="AO75" s="58"/>
      <c r="AP75" s="58"/>
      <c r="AQ75" s="58"/>
      <c r="AR75" s="58"/>
      <c r="AS75" s="58"/>
      <c r="AT75" s="58">
        <f aca="true" t="shared" si="6" ref="AT75:AT92">AM75*1.27</f>
        <v>4803.14</v>
      </c>
      <c r="AU75" s="58"/>
      <c r="AV75" s="58"/>
      <c r="AW75" s="58"/>
      <c r="AX75" s="58"/>
      <c r="AY75" s="58"/>
      <c r="AZ75" s="58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53"/>
      <c r="BS75" s="26">
        <v>2606.1</v>
      </c>
      <c r="BU75" s="18">
        <f aca="true" t="shared" si="7" ref="BU75:BU92">((BW75-(BW75/100)*30)*BV75)</f>
        <v>2363.641</v>
      </c>
      <c r="BV75" s="19">
        <f t="shared" si="3"/>
        <v>1.385</v>
      </c>
      <c r="BW75" s="31">
        <v>2438</v>
      </c>
    </row>
    <row r="76" spans="1:75" s="13" customFormat="1" ht="13.5" customHeight="1">
      <c r="A76" s="47" t="s">
        <v>250</v>
      </c>
      <c r="B76" s="59" t="s">
        <v>128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0" t="s">
        <v>21</v>
      </c>
      <c r="V76" s="60"/>
      <c r="W76" s="61" t="s">
        <v>129</v>
      </c>
      <c r="X76" s="61"/>
      <c r="Y76" s="61"/>
      <c r="Z76" s="61"/>
      <c r="AA76" s="61"/>
      <c r="AB76" s="61"/>
      <c r="AC76" s="61"/>
      <c r="AD76" s="61"/>
      <c r="AE76" s="61"/>
      <c r="AF76" s="61">
        <v>180</v>
      </c>
      <c r="AG76" s="61"/>
      <c r="AH76" s="61"/>
      <c r="AI76" s="61"/>
      <c r="AJ76" s="61"/>
      <c r="AK76" s="61"/>
      <c r="AL76" s="61"/>
      <c r="AM76" s="58">
        <f>ROUNDUP(BU76*1.6,0)</f>
        <v>4570</v>
      </c>
      <c r="AN76" s="58"/>
      <c r="AO76" s="58"/>
      <c r="AP76" s="58"/>
      <c r="AQ76" s="58"/>
      <c r="AR76" s="58"/>
      <c r="AS76" s="58"/>
      <c r="AT76" s="58">
        <f t="shared" si="6"/>
        <v>5803.9</v>
      </c>
      <c r="AU76" s="58"/>
      <c r="AV76" s="58"/>
      <c r="AW76" s="58"/>
      <c r="AX76" s="58"/>
      <c r="AY76" s="58"/>
      <c r="AZ76" s="58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53"/>
      <c r="BS76" s="26">
        <v>2981.44</v>
      </c>
      <c r="BU76" s="18">
        <f t="shared" si="7"/>
        <v>2856.147</v>
      </c>
      <c r="BV76" s="19">
        <f t="shared" si="3"/>
        <v>1.385</v>
      </c>
      <c r="BW76" s="31">
        <v>2946</v>
      </c>
    </row>
    <row r="77" spans="1:75" s="13" customFormat="1" ht="13.5" customHeight="1">
      <c r="A77" s="47" t="s">
        <v>251</v>
      </c>
      <c r="B77" s="59" t="s">
        <v>130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60" t="s">
        <v>21</v>
      </c>
      <c r="V77" s="60"/>
      <c r="W77" s="61" t="s">
        <v>131</v>
      </c>
      <c r="X77" s="61"/>
      <c r="Y77" s="61"/>
      <c r="Z77" s="61"/>
      <c r="AA77" s="61"/>
      <c r="AB77" s="61"/>
      <c r="AC77" s="61"/>
      <c r="AD77" s="61"/>
      <c r="AE77" s="61"/>
      <c r="AF77" s="61">
        <v>170</v>
      </c>
      <c r="AG77" s="61"/>
      <c r="AH77" s="61"/>
      <c r="AI77" s="61"/>
      <c r="AJ77" s="61"/>
      <c r="AK77" s="61"/>
      <c r="AL77" s="61"/>
      <c r="AM77" s="58">
        <v>5378</v>
      </c>
      <c r="AN77" s="58"/>
      <c r="AO77" s="58"/>
      <c r="AP77" s="58"/>
      <c r="AQ77" s="58"/>
      <c r="AR77" s="58"/>
      <c r="AS77" s="58"/>
      <c r="AT77" s="58">
        <f t="shared" si="6"/>
        <v>6830.06</v>
      </c>
      <c r="AU77" s="58"/>
      <c r="AV77" s="58"/>
      <c r="AW77" s="58"/>
      <c r="AX77" s="58"/>
      <c r="AY77" s="58"/>
      <c r="AZ77" s="58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53"/>
      <c r="BS77" s="26">
        <v>3823.96</v>
      </c>
      <c r="BU77" s="18">
        <f t="shared" si="7"/>
        <v>3361.2564999999995</v>
      </c>
      <c r="BV77" s="19">
        <f t="shared" si="3"/>
        <v>1.385</v>
      </c>
      <c r="BW77" s="31">
        <v>3467</v>
      </c>
    </row>
    <row r="78" spans="1:75" s="13" customFormat="1" ht="13.5" customHeight="1">
      <c r="A78" s="47" t="s">
        <v>252</v>
      </c>
      <c r="B78" s="59" t="s">
        <v>132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0" t="s">
        <v>21</v>
      </c>
      <c r="V78" s="60"/>
      <c r="W78" s="61" t="s">
        <v>133</v>
      </c>
      <c r="X78" s="61"/>
      <c r="Y78" s="61"/>
      <c r="Z78" s="61"/>
      <c r="AA78" s="61"/>
      <c r="AB78" s="61"/>
      <c r="AC78" s="61"/>
      <c r="AD78" s="61"/>
      <c r="AE78" s="61"/>
      <c r="AF78" s="61">
        <v>180</v>
      </c>
      <c r="AG78" s="61"/>
      <c r="AH78" s="61"/>
      <c r="AI78" s="61"/>
      <c r="AJ78" s="61"/>
      <c r="AK78" s="61"/>
      <c r="AL78" s="61"/>
      <c r="AM78" s="58">
        <v>4610</v>
      </c>
      <c r="AN78" s="58"/>
      <c r="AO78" s="58"/>
      <c r="AP78" s="58"/>
      <c r="AQ78" s="58"/>
      <c r="AR78" s="58"/>
      <c r="AS78" s="58"/>
      <c r="AT78" s="58">
        <f t="shared" si="6"/>
        <v>5854.7</v>
      </c>
      <c r="AU78" s="58"/>
      <c r="AV78" s="58"/>
      <c r="AW78" s="58"/>
      <c r="AX78" s="58"/>
      <c r="AY78" s="58"/>
      <c r="AZ78" s="58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53"/>
      <c r="BS78" s="26">
        <v>3033.35</v>
      </c>
      <c r="BU78" s="18">
        <f t="shared" si="7"/>
        <v>2881.3540000000003</v>
      </c>
      <c r="BV78" s="19">
        <f t="shared" si="3"/>
        <v>1.385</v>
      </c>
      <c r="BW78" s="31">
        <v>2972</v>
      </c>
    </row>
    <row r="79" spans="1:75" s="13" customFormat="1" ht="13.5" customHeight="1">
      <c r="A79" s="47" t="s">
        <v>253</v>
      </c>
      <c r="B79" s="59" t="s">
        <v>134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60" t="s">
        <v>21</v>
      </c>
      <c r="V79" s="60"/>
      <c r="W79" s="61" t="s">
        <v>135</v>
      </c>
      <c r="X79" s="61"/>
      <c r="Y79" s="61"/>
      <c r="Z79" s="61"/>
      <c r="AA79" s="61"/>
      <c r="AB79" s="61"/>
      <c r="AC79" s="61"/>
      <c r="AD79" s="61"/>
      <c r="AE79" s="61"/>
      <c r="AF79" s="61">
        <v>170</v>
      </c>
      <c r="AG79" s="61"/>
      <c r="AH79" s="61"/>
      <c r="AI79" s="61"/>
      <c r="AJ79" s="61"/>
      <c r="AK79" s="61"/>
      <c r="AL79" s="61"/>
      <c r="AM79" s="58">
        <v>5595</v>
      </c>
      <c r="AN79" s="58"/>
      <c r="AO79" s="58"/>
      <c r="AP79" s="58"/>
      <c r="AQ79" s="58"/>
      <c r="AR79" s="58"/>
      <c r="AS79" s="58"/>
      <c r="AT79" s="58">
        <f t="shared" si="6"/>
        <v>7105.650000000001</v>
      </c>
      <c r="AU79" s="58"/>
      <c r="AV79" s="58"/>
      <c r="AW79" s="58"/>
      <c r="AX79" s="58"/>
      <c r="AY79" s="58"/>
      <c r="AZ79" s="58"/>
      <c r="BP79" s="24"/>
      <c r="BQ79" s="53"/>
      <c r="BS79" s="26">
        <v>3480.57</v>
      </c>
      <c r="BU79" s="18">
        <f t="shared" si="7"/>
        <v>3496.9865</v>
      </c>
      <c r="BV79" s="19">
        <f t="shared" si="3"/>
        <v>1.385</v>
      </c>
      <c r="BW79" s="31">
        <v>3607</v>
      </c>
    </row>
    <row r="80" spans="1:75" s="13" customFormat="1" ht="13.5" customHeight="1">
      <c r="A80" s="47" t="s">
        <v>254</v>
      </c>
      <c r="B80" s="59" t="s">
        <v>136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60" t="s">
        <v>21</v>
      </c>
      <c r="V80" s="60"/>
      <c r="W80" s="61" t="s">
        <v>137</v>
      </c>
      <c r="X80" s="61"/>
      <c r="Y80" s="61"/>
      <c r="Z80" s="61"/>
      <c r="AA80" s="61"/>
      <c r="AB80" s="61"/>
      <c r="AC80" s="61"/>
      <c r="AD80" s="61"/>
      <c r="AE80" s="61"/>
      <c r="AF80" s="61">
        <v>160</v>
      </c>
      <c r="AG80" s="61"/>
      <c r="AH80" s="61"/>
      <c r="AI80" s="61"/>
      <c r="AJ80" s="61"/>
      <c r="AK80" s="61"/>
      <c r="AL80" s="61"/>
      <c r="AM80" s="58">
        <v>6600</v>
      </c>
      <c r="AN80" s="58"/>
      <c r="AO80" s="58"/>
      <c r="AP80" s="58"/>
      <c r="AQ80" s="58"/>
      <c r="AR80" s="58"/>
      <c r="AS80" s="58"/>
      <c r="AT80" s="58">
        <f t="shared" si="6"/>
        <v>8382</v>
      </c>
      <c r="AU80" s="58"/>
      <c r="AV80" s="58"/>
      <c r="AW80" s="58"/>
      <c r="AX80" s="58"/>
      <c r="AY80" s="58"/>
      <c r="AZ80" s="58"/>
      <c r="BQ80" s="53"/>
      <c r="BS80" s="26">
        <v>4360.36</v>
      </c>
      <c r="BU80" s="18">
        <f t="shared" si="7"/>
        <v>4125.2225</v>
      </c>
      <c r="BV80" s="19">
        <f t="shared" si="3"/>
        <v>1.385</v>
      </c>
      <c r="BW80" s="31">
        <v>4255</v>
      </c>
    </row>
    <row r="81" spans="1:75" s="13" customFormat="1" ht="13.5" customHeight="1">
      <c r="A81" s="47" t="s">
        <v>255</v>
      </c>
      <c r="B81" s="59" t="s">
        <v>138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60" t="s">
        <v>21</v>
      </c>
      <c r="V81" s="60"/>
      <c r="W81" s="61" t="s">
        <v>139</v>
      </c>
      <c r="X81" s="61"/>
      <c r="Y81" s="61"/>
      <c r="Z81" s="61"/>
      <c r="AA81" s="61"/>
      <c r="AB81" s="61"/>
      <c r="AC81" s="61"/>
      <c r="AD81" s="61"/>
      <c r="AE81" s="61"/>
      <c r="AF81" s="61">
        <v>170</v>
      </c>
      <c r="AG81" s="61"/>
      <c r="AH81" s="61"/>
      <c r="AI81" s="61"/>
      <c r="AJ81" s="61"/>
      <c r="AK81" s="61"/>
      <c r="AL81" s="61"/>
      <c r="AM81" s="58">
        <f>ROUNDUP(BU81*1.6,0)</f>
        <v>5439</v>
      </c>
      <c r="AN81" s="58"/>
      <c r="AO81" s="58"/>
      <c r="AP81" s="58"/>
      <c r="AQ81" s="58"/>
      <c r="AR81" s="58"/>
      <c r="AS81" s="58"/>
      <c r="AT81" s="58">
        <f t="shared" si="6"/>
        <v>6907.53</v>
      </c>
      <c r="AU81" s="58"/>
      <c r="AV81" s="58"/>
      <c r="AW81" s="58"/>
      <c r="AX81" s="58"/>
      <c r="AY81" s="58"/>
      <c r="AZ81" s="58"/>
      <c r="BQ81" s="53"/>
      <c r="BS81" s="26">
        <v>3331.49</v>
      </c>
      <c r="BU81" s="18">
        <f t="shared" si="7"/>
        <v>3399.0669999999996</v>
      </c>
      <c r="BV81" s="19">
        <f t="shared" si="3"/>
        <v>1.385</v>
      </c>
      <c r="BW81" s="31">
        <v>3506</v>
      </c>
    </row>
    <row r="82" spans="1:75" s="13" customFormat="1" ht="13.5" customHeight="1">
      <c r="A82" s="47" t="s">
        <v>256</v>
      </c>
      <c r="B82" s="59" t="s">
        <v>140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0" t="s">
        <v>21</v>
      </c>
      <c r="V82" s="60"/>
      <c r="W82" s="61" t="s">
        <v>141</v>
      </c>
      <c r="X82" s="61"/>
      <c r="Y82" s="61"/>
      <c r="Z82" s="61"/>
      <c r="AA82" s="61"/>
      <c r="AB82" s="61"/>
      <c r="AC82" s="61"/>
      <c r="AD82" s="61"/>
      <c r="AE82" s="61"/>
      <c r="AF82" s="61">
        <v>160</v>
      </c>
      <c r="AG82" s="61"/>
      <c r="AH82" s="61"/>
      <c r="AI82" s="61"/>
      <c r="AJ82" s="61"/>
      <c r="AK82" s="61"/>
      <c r="AL82" s="61"/>
      <c r="AM82" s="58">
        <v>6639</v>
      </c>
      <c r="AN82" s="58"/>
      <c r="AO82" s="58"/>
      <c r="AP82" s="58"/>
      <c r="AQ82" s="58"/>
      <c r="AR82" s="58"/>
      <c r="AS82" s="58"/>
      <c r="AT82" s="58">
        <f t="shared" si="6"/>
        <v>8431.53</v>
      </c>
      <c r="AU82" s="58"/>
      <c r="AV82" s="58"/>
      <c r="AW82" s="58"/>
      <c r="AX82" s="58"/>
      <c r="AY82" s="58"/>
      <c r="AZ82" s="58"/>
      <c r="BA82" s="25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24"/>
      <c r="BQ82" s="53"/>
      <c r="BS82" s="26">
        <v>3681.55</v>
      </c>
      <c r="BU82" s="18">
        <f t="shared" si="7"/>
        <v>4149.46</v>
      </c>
      <c r="BV82" s="19">
        <f t="shared" si="3"/>
        <v>1.385</v>
      </c>
      <c r="BW82" s="31">
        <v>4280</v>
      </c>
    </row>
    <row r="83" spans="1:75" s="13" customFormat="1" ht="13.5" customHeight="1">
      <c r="A83" s="47" t="s">
        <v>257</v>
      </c>
      <c r="B83" s="59" t="s">
        <v>142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 t="s">
        <v>21</v>
      </c>
      <c r="V83" s="60"/>
      <c r="W83" s="61" t="s">
        <v>143</v>
      </c>
      <c r="X83" s="61"/>
      <c r="Y83" s="61"/>
      <c r="Z83" s="61"/>
      <c r="AA83" s="61"/>
      <c r="AB83" s="61"/>
      <c r="AC83" s="61"/>
      <c r="AD83" s="61"/>
      <c r="AE83" s="61"/>
      <c r="AF83" s="61">
        <v>150</v>
      </c>
      <c r="AG83" s="61"/>
      <c r="AH83" s="61"/>
      <c r="AI83" s="61"/>
      <c r="AJ83" s="61"/>
      <c r="AK83" s="61"/>
      <c r="AL83" s="61"/>
      <c r="AM83" s="58">
        <v>7821</v>
      </c>
      <c r="AN83" s="58"/>
      <c r="AO83" s="58"/>
      <c r="AP83" s="58"/>
      <c r="AQ83" s="58"/>
      <c r="AR83" s="58"/>
      <c r="AS83" s="58"/>
      <c r="AT83" s="58">
        <f t="shared" si="6"/>
        <v>9932.67</v>
      </c>
      <c r="AU83" s="58"/>
      <c r="AV83" s="58"/>
      <c r="AW83" s="58"/>
      <c r="AX83" s="58"/>
      <c r="AY83" s="58"/>
      <c r="AZ83" s="58"/>
      <c r="BB83" s="64" t="s">
        <v>144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53"/>
      <c r="BS83" s="26">
        <v>4911.39</v>
      </c>
      <c r="BU83" s="18">
        <f t="shared" si="7"/>
        <v>4888.218999999999</v>
      </c>
      <c r="BV83" s="19">
        <f t="shared" si="3"/>
        <v>1.385</v>
      </c>
      <c r="BW83" s="31">
        <v>5042</v>
      </c>
    </row>
    <row r="84" spans="1:75" s="13" customFormat="1" ht="13.5" customHeight="1">
      <c r="A84" s="47" t="s">
        <v>258</v>
      </c>
      <c r="B84" s="59" t="s">
        <v>145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60" t="s">
        <v>21</v>
      </c>
      <c r="V84" s="60"/>
      <c r="W84" s="61" t="s">
        <v>146</v>
      </c>
      <c r="X84" s="61"/>
      <c r="Y84" s="61"/>
      <c r="Z84" s="61"/>
      <c r="AA84" s="61"/>
      <c r="AB84" s="61"/>
      <c r="AC84" s="61"/>
      <c r="AD84" s="61"/>
      <c r="AE84" s="61"/>
      <c r="AF84" s="61">
        <v>160</v>
      </c>
      <c r="AG84" s="61"/>
      <c r="AH84" s="61"/>
      <c r="AI84" s="61"/>
      <c r="AJ84" s="61"/>
      <c r="AK84" s="61"/>
      <c r="AL84" s="61"/>
      <c r="AM84" s="58">
        <f>ROUNDUP(BU84*1.6,0)</f>
        <v>6284</v>
      </c>
      <c r="AN84" s="58"/>
      <c r="AO84" s="58"/>
      <c r="AP84" s="58"/>
      <c r="AQ84" s="58"/>
      <c r="AR84" s="58"/>
      <c r="AS84" s="58"/>
      <c r="AT84" s="58">
        <f t="shared" si="6"/>
        <v>7980.68</v>
      </c>
      <c r="AU84" s="58"/>
      <c r="AV84" s="58"/>
      <c r="AW84" s="58"/>
      <c r="AX84" s="58"/>
      <c r="AY84" s="58"/>
      <c r="AZ84" s="58"/>
      <c r="BB84" s="66" t="s">
        <v>147</v>
      </c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53"/>
      <c r="BS84" s="26">
        <v>3979.69</v>
      </c>
      <c r="BU84" s="18">
        <f t="shared" si="7"/>
        <v>3927.4444999999996</v>
      </c>
      <c r="BV84" s="19">
        <f t="shared" si="3"/>
        <v>1.385</v>
      </c>
      <c r="BW84" s="31">
        <v>4051</v>
      </c>
    </row>
    <row r="85" spans="1:75" s="13" customFormat="1" ht="13.5" customHeight="1">
      <c r="A85" s="47" t="s">
        <v>259</v>
      </c>
      <c r="B85" s="59" t="s">
        <v>148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60" t="s">
        <v>21</v>
      </c>
      <c r="V85" s="60"/>
      <c r="W85" s="61" t="s">
        <v>149</v>
      </c>
      <c r="X85" s="61"/>
      <c r="Y85" s="61"/>
      <c r="Z85" s="61"/>
      <c r="AA85" s="61"/>
      <c r="AB85" s="61"/>
      <c r="AC85" s="61"/>
      <c r="AD85" s="61"/>
      <c r="AE85" s="61"/>
      <c r="AF85" s="61">
        <v>160</v>
      </c>
      <c r="AG85" s="61"/>
      <c r="AH85" s="61"/>
      <c r="AI85" s="61"/>
      <c r="AJ85" s="61"/>
      <c r="AK85" s="61"/>
      <c r="AL85" s="61"/>
      <c r="AM85" s="58">
        <f>ROUNDUP(BU85*1.6,0)</f>
        <v>7663</v>
      </c>
      <c r="AN85" s="58"/>
      <c r="AO85" s="58"/>
      <c r="AP85" s="58"/>
      <c r="AQ85" s="58"/>
      <c r="AR85" s="58"/>
      <c r="AS85" s="58"/>
      <c r="AT85" s="58">
        <f t="shared" si="6"/>
        <v>9732.01</v>
      </c>
      <c r="AU85" s="58"/>
      <c r="AV85" s="58"/>
      <c r="AW85" s="58"/>
      <c r="AX85" s="58"/>
      <c r="AY85" s="58"/>
      <c r="AZ85" s="58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53"/>
      <c r="BS85" s="26">
        <v>4635.87</v>
      </c>
      <c r="BU85" s="18">
        <f t="shared" si="7"/>
        <v>4789.33</v>
      </c>
      <c r="BV85" s="19">
        <f t="shared" si="3"/>
        <v>1.385</v>
      </c>
      <c r="BW85" s="31">
        <v>4940</v>
      </c>
    </row>
    <row r="86" spans="1:75" s="13" customFormat="1" ht="13.5" customHeight="1">
      <c r="A86" s="47" t="s">
        <v>260</v>
      </c>
      <c r="B86" s="59" t="s">
        <v>150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60" t="s">
        <v>21</v>
      </c>
      <c r="V86" s="60"/>
      <c r="W86" s="61" t="s">
        <v>151</v>
      </c>
      <c r="X86" s="61"/>
      <c r="Y86" s="61"/>
      <c r="Z86" s="61"/>
      <c r="AA86" s="61"/>
      <c r="AB86" s="61"/>
      <c r="AC86" s="61"/>
      <c r="AD86" s="61"/>
      <c r="AE86" s="61"/>
      <c r="AF86" s="61">
        <v>140</v>
      </c>
      <c r="AG86" s="61"/>
      <c r="AH86" s="61"/>
      <c r="AI86" s="61"/>
      <c r="AJ86" s="61"/>
      <c r="AK86" s="61"/>
      <c r="AL86" s="61"/>
      <c r="AM86" s="58">
        <f>ROUNDUP(BU86*1.6,0)</f>
        <v>9042</v>
      </c>
      <c r="AN86" s="58"/>
      <c r="AO86" s="58"/>
      <c r="AP86" s="58"/>
      <c r="AQ86" s="58"/>
      <c r="AR86" s="58"/>
      <c r="AS86" s="58"/>
      <c r="AT86" s="58">
        <f t="shared" si="6"/>
        <v>11483.34</v>
      </c>
      <c r="AU86" s="58"/>
      <c r="AV86" s="58"/>
      <c r="AW86" s="58"/>
      <c r="AX86" s="58"/>
      <c r="AY86" s="58"/>
      <c r="AZ86" s="58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53"/>
      <c r="BS86" s="26">
        <v>5962.88</v>
      </c>
      <c r="BU86" s="18">
        <f t="shared" si="7"/>
        <v>5651.2155</v>
      </c>
      <c r="BV86" s="19">
        <f t="shared" si="3"/>
        <v>1.385</v>
      </c>
      <c r="BW86" s="31">
        <v>5829</v>
      </c>
    </row>
    <row r="87" spans="1:75" s="13" customFormat="1" ht="13.5" customHeight="1">
      <c r="A87" s="47" t="s">
        <v>261</v>
      </c>
      <c r="B87" s="59" t="s">
        <v>152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60" t="s">
        <v>21</v>
      </c>
      <c r="V87" s="60"/>
      <c r="W87" s="61" t="s">
        <v>153</v>
      </c>
      <c r="X87" s="61"/>
      <c r="Y87" s="61"/>
      <c r="Z87" s="61"/>
      <c r="AA87" s="61"/>
      <c r="AB87" s="61"/>
      <c r="AC87" s="61"/>
      <c r="AD87" s="61"/>
      <c r="AE87" s="61"/>
      <c r="AF87" s="61">
        <v>160</v>
      </c>
      <c r="AG87" s="61"/>
      <c r="AH87" s="61"/>
      <c r="AI87" s="61"/>
      <c r="AJ87" s="61"/>
      <c r="AK87" s="61"/>
      <c r="AL87" s="61"/>
      <c r="AM87" s="58">
        <f>ROUNDUP(BU87*1.6,0)</f>
        <v>7131</v>
      </c>
      <c r="AN87" s="58"/>
      <c r="AO87" s="58"/>
      <c r="AP87" s="58"/>
      <c r="AQ87" s="58"/>
      <c r="AR87" s="58"/>
      <c r="AS87" s="58"/>
      <c r="AT87" s="58">
        <f t="shared" si="6"/>
        <v>9056.37</v>
      </c>
      <c r="AU87" s="58"/>
      <c r="AV87" s="58"/>
      <c r="AW87" s="58"/>
      <c r="AX87" s="58"/>
      <c r="AY87" s="58"/>
      <c r="AZ87" s="58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53"/>
      <c r="BS87" s="26">
        <v>4472.16</v>
      </c>
      <c r="BU87" s="18">
        <f t="shared" si="7"/>
        <v>4456.7915</v>
      </c>
      <c r="BV87" s="19">
        <f t="shared" si="3"/>
        <v>1.385</v>
      </c>
      <c r="BW87" s="31">
        <v>4597</v>
      </c>
    </row>
    <row r="88" spans="1:75" s="13" customFormat="1" ht="13.5" customHeight="1">
      <c r="A88" s="47" t="s">
        <v>262</v>
      </c>
      <c r="B88" s="59" t="s">
        <v>154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60" t="s">
        <v>21</v>
      </c>
      <c r="V88" s="60"/>
      <c r="W88" s="61" t="s">
        <v>155</v>
      </c>
      <c r="X88" s="61"/>
      <c r="Y88" s="61"/>
      <c r="Z88" s="61"/>
      <c r="AA88" s="61"/>
      <c r="AB88" s="61"/>
      <c r="AC88" s="61"/>
      <c r="AD88" s="61"/>
      <c r="AE88" s="61"/>
      <c r="AF88" s="61">
        <v>130</v>
      </c>
      <c r="AG88" s="61"/>
      <c r="AH88" s="61"/>
      <c r="AI88" s="61"/>
      <c r="AJ88" s="61"/>
      <c r="AK88" s="61"/>
      <c r="AL88" s="61"/>
      <c r="AM88" s="58">
        <v>10307</v>
      </c>
      <c r="AN88" s="58"/>
      <c r="AO88" s="58"/>
      <c r="AP88" s="58"/>
      <c r="AQ88" s="58"/>
      <c r="AR88" s="58"/>
      <c r="AS88" s="58"/>
      <c r="AT88" s="58">
        <f t="shared" si="6"/>
        <v>13089.89</v>
      </c>
      <c r="AU88" s="58"/>
      <c r="AV88" s="58"/>
      <c r="AW88" s="58"/>
      <c r="AX88" s="58"/>
      <c r="AY88" s="58"/>
      <c r="AZ88" s="58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53"/>
      <c r="BS88" s="26">
        <v>5805.82</v>
      </c>
      <c r="BU88" s="18">
        <f t="shared" si="7"/>
        <v>5441.8035</v>
      </c>
      <c r="BV88" s="19">
        <f t="shared" si="3"/>
        <v>1.385</v>
      </c>
      <c r="BW88" s="31">
        <v>5613</v>
      </c>
    </row>
    <row r="89" spans="1:75" s="13" customFormat="1" ht="13.5" customHeight="1">
      <c r="A89" s="47" t="s">
        <v>263</v>
      </c>
      <c r="B89" s="59" t="s">
        <v>156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60" t="s">
        <v>21</v>
      </c>
      <c r="V89" s="60"/>
      <c r="W89" s="61" t="s">
        <v>157</v>
      </c>
      <c r="X89" s="61"/>
      <c r="Y89" s="61"/>
      <c r="Z89" s="61"/>
      <c r="AA89" s="61"/>
      <c r="AB89" s="61"/>
      <c r="AC89" s="61"/>
      <c r="AD89" s="61"/>
      <c r="AE89" s="61"/>
      <c r="AF89" s="61">
        <v>120</v>
      </c>
      <c r="AG89" s="61"/>
      <c r="AH89" s="61"/>
      <c r="AI89" s="61"/>
      <c r="AJ89" s="61"/>
      <c r="AK89" s="61"/>
      <c r="AL89" s="61"/>
      <c r="AM89" s="58">
        <f>ROUNDUP(BU89*1.6,0)</f>
        <v>10283</v>
      </c>
      <c r="AN89" s="58"/>
      <c r="AO89" s="58"/>
      <c r="AP89" s="58"/>
      <c r="AQ89" s="58"/>
      <c r="AR89" s="58"/>
      <c r="AS89" s="58"/>
      <c r="AT89" s="58">
        <f t="shared" si="6"/>
        <v>13059.41</v>
      </c>
      <c r="AU89" s="58"/>
      <c r="AV89" s="58"/>
      <c r="AW89" s="58"/>
      <c r="AX89" s="58"/>
      <c r="AY89" s="58"/>
      <c r="AZ89" s="58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53"/>
      <c r="BS89" s="26">
        <v>7200.71</v>
      </c>
      <c r="BU89" s="18">
        <f t="shared" si="7"/>
        <v>6426.815499999999</v>
      </c>
      <c r="BV89" s="19">
        <f t="shared" si="3"/>
        <v>1.385</v>
      </c>
      <c r="BW89" s="31">
        <v>6629</v>
      </c>
    </row>
    <row r="90" spans="1:75" s="13" customFormat="1" ht="13.5" customHeight="1">
      <c r="A90" s="47" t="s">
        <v>264</v>
      </c>
      <c r="B90" s="59" t="s">
        <v>158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 t="s">
        <v>21</v>
      </c>
      <c r="V90" s="60"/>
      <c r="W90" s="61" t="s">
        <v>159</v>
      </c>
      <c r="X90" s="61"/>
      <c r="Y90" s="61"/>
      <c r="Z90" s="61"/>
      <c r="AA90" s="61"/>
      <c r="AB90" s="61"/>
      <c r="AC90" s="61"/>
      <c r="AD90" s="61"/>
      <c r="AE90" s="61"/>
      <c r="AF90" s="61">
        <v>160</v>
      </c>
      <c r="AG90" s="61"/>
      <c r="AH90" s="61"/>
      <c r="AI90" s="61"/>
      <c r="AJ90" s="61"/>
      <c r="AK90" s="61"/>
      <c r="AL90" s="61"/>
      <c r="AM90" s="58">
        <v>7959</v>
      </c>
      <c r="AN90" s="58"/>
      <c r="AO90" s="58"/>
      <c r="AP90" s="58"/>
      <c r="AQ90" s="58"/>
      <c r="AR90" s="58"/>
      <c r="AS90" s="58"/>
      <c r="AT90" s="58">
        <f t="shared" si="6"/>
        <v>10107.93</v>
      </c>
      <c r="AU90" s="58"/>
      <c r="AV90" s="58"/>
      <c r="AW90" s="58"/>
      <c r="AX90" s="58"/>
      <c r="AY90" s="58"/>
      <c r="AZ90" s="58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53"/>
      <c r="BS90" s="26">
        <v>4971.29</v>
      </c>
      <c r="BU90" s="18">
        <f t="shared" si="7"/>
        <v>4974.5045</v>
      </c>
      <c r="BV90" s="19">
        <f t="shared" si="3"/>
        <v>1.385</v>
      </c>
      <c r="BW90" s="31">
        <v>5131</v>
      </c>
    </row>
    <row r="91" spans="1:75" s="13" customFormat="1" ht="13.5" customHeight="1">
      <c r="A91" s="47" t="s">
        <v>265</v>
      </c>
      <c r="B91" s="59" t="s">
        <v>160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 t="s">
        <v>21</v>
      </c>
      <c r="V91" s="60"/>
      <c r="W91" s="61" t="s">
        <v>161</v>
      </c>
      <c r="X91" s="61"/>
      <c r="Y91" s="61"/>
      <c r="Z91" s="61"/>
      <c r="AA91" s="61"/>
      <c r="AB91" s="61"/>
      <c r="AC91" s="61"/>
      <c r="AD91" s="61"/>
      <c r="AE91" s="61"/>
      <c r="AF91" s="61">
        <v>120</v>
      </c>
      <c r="AG91" s="61"/>
      <c r="AH91" s="61"/>
      <c r="AI91" s="61"/>
      <c r="AJ91" s="61"/>
      <c r="AK91" s="61"/>
      <c r="AL91" s="61"/>
      <c r="AM91" s="58">
        <v>9732</v>
      </c>
      <c r="AN91" s="58"/>
      <c r="AO91" s="58"/>
      <c r="AP91" s="58"/>
      <c r="AQ91" s="58"/>
      <c r="AR91" s="58"/>
      <c r="AS91" s="58"/>
      <c r="AT91" s="58">
        <f t="shared" si="6"/>
        <v>12359.64</v>
      </c>
      <c r="AU91" s="58"/>
      <c r="AV91" s="58"/>
      <c r="AW91" s="58"/>
      <c r="AX91" s="58"/>
      <c r="AY91" s="58"/>
      <c r="AZ91" s="58"/>
      <c r="BA91" s="1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53"/>
      <c r="BS91" s="26">
        <v>6111.95</v>
      </c>
      <c r="BU91" s="18">
        <f t="shared" si="7"/>
        <v>6082.643</v>
      </c>
      <c r="BV91" s="19">
        <f t="shared" si="3"/>
        <v>1.385</v>
      </c>
      <c r="BW91" s="31">
        <v>6274</v>
      </c>
    </row>
    <row r="92" spans="1:75" s="13" customFormat="1" ht="13.5" customHeight="1">
      <c r="A92" s="47" t="s">
        <v>266</v>
      </c>
      <c r="B92" s="59" t="s">
        <v>162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 t="s">
        <v>21</v>
      </c>
      <c r="V92" s="60"/>
      <c r="W92" s="61" t="s">
        <v>163</v>
      </c>
      <c r="X92" s="61"/>
      <c r="Y92" s="61"/>
      <c r="Z92" s="61"/>
      <c r="AA92" s="61"/>
      <c r="AB92" s="61"/>
      <c r="AC92" s="61"/>
      <c r="AD92" s="61"/>
      <c r="AE92" s="61"/>
      <c r="AF92" s="61">
        <v>120</v>
      </c>
      <c r="AG92" s="61"/>
      <c r="AH92" s="61"/>
      <c r="AI92" s="61"/>
      <c r="AJ92" s="61"/>
      <c r="AK92" s="61"/>
      <c r="AL92" s="61"/>
      <c r="AM92" s="58">
        <v>11505</v>
      </c>
      <c r="AN92" s="58"/>
      <c r="AO92" s="58"/>
      <c r="AP92" s="58"/>
      <c r="AQ92" s="58"/>
      <c r="AR92" s="58"/>
      <c r="AS92" s="58"/>
      <c r="AT92" s="58">
        <f t="shared" si="6"/>
        <v>14611.35</v>
      </c>
      <c r="AU92" s="58"/>
      <c r="AV92" s="58"/>
      <c r="AW92" s="58"/>
      <c r="AX92" s="58"/>
      <c r="AY92" s="58"/>
      <c r="AZ92" s="58"/>
      <c r="BA92" s="1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53"/>
      <c r="BS92" s="26">
        <v>8184.32</v>
      </c>
      <c r="BU92" s="18">
        <f t="shared" si="7"/>
        <v>7190.781499999999</v>
      </c>
      <c r="BV92" s="19">
        <f t="shared" si="3"/>
        <v>1.385</v>
      </c>
      <c r="BW92" s="31">
        <v>7417</v>
      </c>
    </row>
    <row r="93" spans="1:75" s="13" customFormat="1" ht="15.75" customHeight="1">
      <c r="A93" s="47"/>
      <c r="B93" s="62" t="s">
        <v>164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3" t="s">
        <v>165</v>
      </c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28"/>
      <c r="BQ93" s="53"/>
      <c r="BU93" s="14"/>
      <c r="BV93" s="20">
        <f t="shared" si="3"/>
        <v>1.385</v>
      </c>
      <c r="BW93" s="29"/>
    </row>
    <row r="94" spans="1:75" ht="13.5" customHeight="1">
      <c r="A94" s="47" t="s">
        <v>267</v>
      </c>
      <c r="B94" s="59" t="s">
        <v>166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60" t="s">
        <v>21</v>
      </c>
      <c r="V94" s="60"/>
      <c r="W94" s="61" t="s">
        <v>167</v>
      </c>
      <c r="X94" s="61"/>
      <c r="Y94" s="61"/>
      <c r="Z94" s="61"/>
      <c r="AA94" s="61"/>
      <c r="AB94" s="61"/>
      <c r="AC94" s="61"/>
      <c r="AD94" s="61"/>
      <c r="AE94" s="61"/>
      <c r="AF94" s="61">
        <v>260</v>
      </c>
      <c r="AG94" s="61"/>
      <c r="AH94" s="61"/>
      <c r="AI94" s="61"/>
      <c r="AJ94" s="61"/>
      <c r="AK94" s="61"/>
      <c r="AL94" s="61"/>
      <c r="AM94" s="58">
        <v>9952</v>
      </c>
      <c r="AN94" s="58"/>
      <c r="AO94" s="58"/>
      <c r="AP94" s="58"/>
      <c r="AQ94" s="58"/>
      <c r="AR94" s="58"/>
      <c r="AS94" s="58"/>
      <c r="AT94" s="58">
        <f aca="true" t="shared" si="8" ref="AT94:AT105">AM94*1.27</f>
        <v>12639.04</v>
      </c>
      <c r="AU94" s="58"/>
      <c r="AV94" s="58"/>
      <c r="AW94" s="58"/>
      <c r="AX94" s="58"/>
      <c r="AY94" s="58"/>
      <c r="AZ94" s="58"/>
      <c r="BA94" s="13"/>
      <c r="BQ94" s="54"/>
      <c r="BS94" s="17">
        <v>5277.42</v>
      </c>
      <c r="BU94" s="18">
        <f aca="true" t="shared" si="9" ref="BU94:BU105">((BW94-(BW94/100)*30)*BV94)</f>
        <v>6220.312</v>
      </c>
      <c r="BV94" s="19">
        <f t="shared" si="3"/>
        <v>1.385</v>
      </c>
      <c r="BW94" s="31">
        <v>6416</v>
      </c>
    </row>
    <row r="95" spans="1:75" ht="13.5" customHeight="1">
      <c r="A95" s="47" t="s">
        <v>270</v>
      </c>
      <c r="B95" s="59" t="s">
        <v>168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60" t="s">
        <v>21</v>
      </c>
      <c r="V95" s="60"/>
      <c r="W95" s="61" t="s">
        <v>169</v>
      </c>
      <c r="X95" s="61"/>
      <c r="Y95" s="61"/>
      <c r="Z95" s="61"/>
      <c r="AA95" s="61"/>
      <c r="AB95" s="61"/>
      <c r="AC95" s="61"/>
      <c r="AD95" s="61"/>
      <c r="AE95" s="61"/>
      <c r="AF95" s="61">
        <v>250</v>
      </c>
      <c r="AG95" s="61"/>
      <c r="AH95" s="61"/>
      <c r="AI95" s="61"/>
      <c r="AJ95" s="61"/>
      <c r="AK95" s="61"/>
      <c r="AL95" s="61"/>
      <c r="AM95" s="58">
        <v>12504</v>
      </c>
      <c r="AN95" s="58"/>
      <c r="AO95" s="58"/>
      <c r="AP95" s="58"/>
      <c r="AQ95" s="58"/>
      <c r="AR95" s="58"/>
      <c r="AS95" s="58"/>
      <c r="AT95" s="58">
        <f t="shared" si="8"/>
        <v>15880.08</v>
      </c>
      <c r="AU95" s="58"/>
      <c r="AV95" s="58"/>
      <c r="AW95" s="58"/>
      <c r="AX95" s="58"/>
      <c r="AY95" s="58"/>
      <c r="AZ95" s="58"/>
      <c r="BQ95" s="54"/>
      <c r="BS95" s="17">
        <v>6469.99</v>
      </c>
      <c r="BU95" s="18">
        <f t="shared" si="9"/>
        <v>7815.1395</v>
      </c>
      <c r="BV95" s="19">
        <f t="shared" si="3"/>
        <v>1.385</v>
      </c>
      <c r="BW95" s="31">
        <v>8061</v>
      </c>
    </row>
    <row r="96" spans="1:75" ht="13.5" customHeight="1">
      <c r="A96" s="47" t="s">
        <v>275</v>
      </c>
      <c r="B96" s="59" t="s">
        <v>170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60" t="s">
        <v>21</v>
      </c>
      <c r="V96" s="60"/>
      <c r="W96" s="61" t="s">
        <v>171</v>
      </c>
      <c r="X96" s="61"/>
      <c r="Y96" s="61"/>
      <c r="Z96" s="61"/>
      <c r="AA96" s="61"/>
      <c r="AB96" s="61"/>
      <c r="AC96" s="61"/>
      <c r="AD96" s="61"/>
      <c r="AE96" s="61"/>
      <c r="AF96" s="61">
        <v>250</v>
      </c>
      <c r="AG96" s="61"/>
      <c r="AH96" s="61"/>
      <c r="AI96" s="61"/>
      <c r="AJ96" s="61"/>
      <c r="AK96" s="61"/>
      <c r="AL96" s="61"/>
      <c r="AM96" s="58">
        <v>15034</v>
      </c>
      <c r="AN96" s="58"/>
      <c r="AO96" s="58"/>
      <c r="AP96" s="58"/>
      <c r="AQ96" s="58"/>
      <c r="AR96" s="58"/>
      <c r="AS96" s="58"/>
      <c r="AT96" s="58">
        <f t="shared" si="8"/>
        <v>19093.18</v>
      </c>
      <c r="AU96" s="58"/>
      <c r="AV96" s="58"/>
      <c r="AW96" s="58"/>
      <c r="AX96" s="58"/>
      <c r="AY96" s="58"/>
      <c r="AZ96" s="58"/>
      <c r="BQ96" s="54"/>
      <c r="BS96" s="17">
        <v>8340.05</v>
      </c>
      <c r="BU96" s="18">
        <f t="shared" si="9"/>
        <v>9396.394</v>
      </c>
      <c r="BV96" s="19">
        <f t="shared" si="3"/>
        <v>1.385</v>
      </c>
      <c r="BW96" s="31">
        <v>9692</v>
      </c>
    </row>
    <row r="97" spans="1:75" ht="13.5" customHeight="1">
      <c r="A97" s="47" t="s">
        <v>278</v>
      </c>
      <c r="B97" s="59" t="s">
        <v>172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60" t="s">
        <v>21</v>
      </c>
      <c r="V97" s="60"/>
      <c r="W97" s="61" t="s">
        <v>173</v>
      </c>
      <c r="X97" s="61"/>
      <c r="Y97" s="61"/>
      <c r="Z97" s="61"/>
      <c r="AA97" s="61"/>
      <c r="AB97" s="61"/>
      <c r="AC97" s="61"/>
      <c r="AD97" s="61"/>
      <c r="AE97" s="61"/>
      <c r="AF97" s="61">
        <v>220</v>
      </c>
      <c r="AG97" s="61"/>
      <c r="AH97" s="61"/>
      <c r="AI97" s="61"/>
      <c r="AJ97" s="61"/>
      <c r="AK97" s="61"/>
      <c r="AL97" s="61"/>
      <c r="AM97" s="58">
        <f aca="true" t="shared" si="10" ref="AM97:AM104">ROUNDUP(BU97*1.6,0)</f>
        <v>17588</v>
      </c>
      <c r="AN97" s="58"/>
      <c r="AO97" s="58"/>
      <c r="AP97" s="58"/>
      <c r="AQ97" s="58"/>
      <c r="AR97" s="58"/>
      <c r="AS97" s="58"/>
      <c r="AT97" s="58">
        <f t="shared" si="8"/>
        <v>22336.760000000002</v>
      </c>
      <c r="AU97" s="58"/>
      <c r="AV97" s="58"/>
      <c r="AW97" s="58"/>
      <c r="AX97" s="58"/>
      <c r="AY97" s="58"/>
      <c r="AZ97" s="58"/>
      <c r="BQ97" s="54"/>
      <c r="BS97" s="17">
        <v>9563.24</v>
      </c>
      <c r="BU97" s="18">
        <f t="shared" si="9"/>
        <v>10992.191</v>
      </c>
      <c r="BV97" s="19">
        <f t="shared" si="3"/>
        <v>1.385</v>
      </c>
      <c r="BW97" s="31">
        <v>11338</v>
      </c>
    </row>
    <row r="98" spans="1:75" ht="13.5" customHeight="1">
      <c r="A98" s="47" t="s">
        <v>268</v>
      </c>
      <c r="B98" s="59" t="s">
        <v>174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 t="s">
        <v>21</v>
      </c>
      <c r="V98" s="60"/>
      <c r="W98" s="61" t="s">
        <v>175</v>
      </c>
      <c r="X98" s="61"/>
      <c r="Y98" s="61"/>
      <c r="Z98" s="61"/>
      <c r="AA98" s="61"/>
      <c r="AB98" s="61"/>
      <c r="AC98" s="61"/>
      <c r="AD98" s="61"/>
      <c r="AE98" s="61"/>
      <c r="AF98" s="61">
        <v>250</v>
      </c>
      <c r="AG98" s="61"/>
      <c r="AH98" s="61"/>
      <c r="AI98" s="61"/>
      <c r="AJ98" s="61"/>
      <c r="AK98" s="61"/>
      <c r="AL98" s="61"/>
      <c r="AM98" s="58">
        <f t="shared" si="10"/>
        <v>10708</v>
      </c>
      <c r="AN98" s="58"/>
      <c r="AO98" s="58"/>
      <c r="AP98" s="58"/>
      <c r="AQ98" s="58"/>
      <c r="AR98" s="58"/>
      <c r="AS98" s="58"/>
      <c r="AT98" s="58">
        <f t="shared" si="8"/>
        <v>13599.16</v>
      </c>
      <c r="AU98" s="58"/>
      <c r="AV98" s="58"/>
      <c r="AW98" s="58"/>
      <c r="AX98" s="58"/>
      <c r="AY98" s="58"/>
      <c r="AZ98" s="58"/>
      <c r="BQ98" s="54"/>
      <c r="BS98" s="17">
        <v>5560.92</v>
      </c>
      <c r="BU98" s="18">
        <f t="shared" si="9"/>
        <v>6692.458500000001</v>
      </c>
      <c r="BV98" s="19">
        <f t="shared" si="3"/>
        <v>1.385</v>
      </c>
      <c r="BW98" s="31">
        <v>6903</v>
      </c>
    </row>
    <row r="99" spans="1:75" s="13" customFormat="1" ht="13.5" customHeight="1">
      <c r="A99" s="47" t="s">
        <v>271</v>
      </c>
      <c r="B99" s="59" t="s">
        <v>176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 t="s">
        <v>21</v>
      </c>
      <c r="V99" s="60"/>
      <c r="W99" s="61" t="s">
        <v>177</v>
      </c>
      <c r="X99" s="61"/>
      <c r="Y99" s="61"/>
      <c r="Z99" s="61"/>
      <c r="AA99" s="61"/>
      <c r="AB99" s="61"/>
      <c r="AC99" s="61"/>
      <c r="AD99" s="61"/>
      <c r="AE99" s="61"/>
      <c r="AF99" s="61">
        <v>250</v>
      </c>
      <c r="AG99" s="61"/>
      <c r="AH99" s="61"/>
      <c r="AI99" s="61"/>
      <c r="AJ99" s="61"/>
      <c r="AK99" s="61"/>
      <c r="AL99" s="61"/>
      <c r="AM99" s="58">
        <f t="shared" si="10"/>
        <v>13451</v>
      </c>
      <c r="AN99" s="58"/>
      <c r="AO99" s="58"/>
      <c r="AP99" s="58"/>
      <c r="AQ99" s="58"/>
      <c r="AR99" s="58"/>
      <c r="AS99" s="58"/>
      <c r="AT99" s="58">
        <f t="shared" si="8"/>
        <v>17082.77</v>
      </c>
      <c r="AU99" s="58"/>
      <c r="AV99" s="58"/>
      <c r="AW99" s="58"/>
      <c r="AX99" s="58"/>
      <c r="AY99" s="58"/>
      <c r="AZ99" s="58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53"/>
      <c r="BS99" s="17">
        <v>7035.67</v>
      </c>
      <c r="BU99" s="18">
        <f t="shared" si="9"/>
        <v>8406.534500000002</v>
      </c>
      <c r="BV99" s="19">
        <f t="shared" si="3"/>
        <v>1.385</v>
      </c>
      <c r="BW99" s="31">
        <v>8671</v>
      </c>
    </row>
    <row r="100" spans="1:75" ht="13.5" customHeight="1">
      <c r="A100" s="47" t="s">
        <v>276</v>
      </c>
      <c r="B100" s="59" t="s">
        <v>178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60" t="s">
        <v>21</v>
      </c>
      <c r="V100" s="60"/>
      <c r="W100" s="61" t="s">
        <v>179</v>
      </c>
      <c r="X100" s="61"/>
      <c r="Y100" s="61"/>
      <c r="Z100" s="61"/>
      <c r="AA100" s="61"/>
      <c r="AB100" s="61"/>
      <c r="AC100" s="61"/>
      <c r="AD100" s="61"/>
      <c r="AE100" s="61"/>
      <c r="AF100" s="61">
        <v>230</v>
      </c>
      <c r="AG100" s="61"/>
      <c r="AH100" s="61"/>
      <c r="AI100" s="61"/>
      <c r="AJ100" s="61"/>
      <c r="AK100" s="61"/>
      <c r="AL100" s="61"/>
      <c r="AM100" s="58">
        <f t="shared" si="10"/>
        <v>16195</v>
      </c>
      <c r="AN100" s="58"/>
      <c r="AO100" s="58"/>
      <c r="AP100" s="58"/>
      <c r="AQ100" s="58"/>
      <c r="AR100" s="58"/>
      <c r="AS100" s="58"/>
      <c r="AT100" s="58">
        <f t="shared" si="8"/>
        <v>20567.65</v>
      </c>
      <c r="AU100" s="58"/>
      <c r="AV100" s="58"/>
      <c r="AW100" s="58"/>
      <c r="AX100" s="58"/>
      <c r="AY100" s="58"/>
      <c r="AZ100" s="58"/>
      <c r="BQ100" s="54"/>
      <c r="BS100" s="17">
        <v>8936.33</v>
      </c>
      <c r="BU100" s="18">
        <f t="shared" si="9"/>
        <v>10121.58</v>
      </c>
      <c r="BV100" s="19">
        <f t="shared" si="3"/>
        <v>1.385</v>
      </c>
      <c r="BW100" s="31">
        <v>10440</v>
      </c>
    </row>
    <row r="101" spans="1:75" ht="13.5" customHeight="1">
      <c r="A101" s="47" t="s">
        <v>279</v>
      </c>
      <c r="B101" s="59" t="s">
        <v>180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60" t="s">
        <v>21</v>
      </c>
      <c r="V101" s="60"/>
      <c r="W101" s="61" t="s">
        <v>181</v>
      </c>
      <c r="X101" s="61"/>
      <c r="Y101" s="61"/>
      <c r="Z101" s="61"/>
      <c r="AA101" s="61"/>
      <c r="AB101" s="61"/>
      <c r="AC101" s="61"/>
      <c r="AD101" s="61"/>
      <c r="AE101" s="61"/>
      <c r="AF101" s="61">
        <v>220</v>
      </c>
      <c r="AG101" s="61"/>
      <c r="AH101" s="61"/>
      <c r="AI101" s="61"/>
      <c r="AJ101" s="61"/>
      <c r="AK101" s="61"/>
      <c r="AL101" s="61"/>
      <c r="AM101" s="58">
        <v>18912</v>
      </c>
      <c r="AN101" s="58"/>
      <c r="AO101" s="58"/>
      <c r="AP101" s="58"/>
      <c r="AQ101" s="58"/>
      <c r="AR101" s="58"/>
      <c r="AS101" s="58"/>
      <c r="AT101" s="58">
        <f t="shared" si="8"/>
        <v>24018.24</v>
      </c>
      <c r="AU101" s="58"/>
      <c r="AV101" s="58"/>
      <c r="AW101" s="58"/>
      <c r="AX101" s="58"/>
      <c r="AY101" s="58"/>
      <c r="AZ101" s="58"/>
      <c r="BB101" s="64" t="s">
        <v>182</v>
      </c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54"/>
      <c r="BS101" s="17">
        <v>9987.82</v>
      </c>
      <c r="BU101" s="18">
        <f t="shared" si="9"/>
        <v>11820.144</v>
      </c>
      <c r="BV101" s="19">
        <f t="shared" si="3"/>
        <v>1.385</v>
      </c>
      <c r="BW101" s="31">
        <v>12192</v>
      </c>
    </row>
    <row r="102" spans="1:75" ht="13.5" customHeight="1">
      <c r="A102" s="47" t="s">
        <v>269</v>
      </c>
      <c r="B102" s="59" t="s">
        <v>183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60" t="s">
        <v>21</v>
      </c>
      <c r="V102" s="60"/>
      <c r="W102" s="61" t="s">
        <v>97</v>
      </c>
      <c r="X102" s="61"/>
      <c r="Y102" s="61"/>
      <c r="Z102" s="61"/>
      <c r="AA102" s="61"/>
      <c r="AB102" s="61"/>
      <c r="AC102" s="61"/>
      <c r="AD102" s="61"/>
      <c r="AE102" s="61"/>
      <c r="AF102" s="61">
        <v>230</v>
      </c>
      <c r="AG102" s="61"/>
      <c r="AH102" s="61"/>
      <c r="AI102" s="61"/>
      <c r="AJ102" s="61"/>
      <c r="AK102" s="61"/>
      <c r="AL102" s="61"/>
      <c r="AM102" s="58">
        <f t="shared" si="10"/>
        <v>12931</v>
      </c>
      <c r="AN102" s="58"/>
      <c r="AO102" s="58"/>
      <c r="AP102" s="58"/>
      <c r="AQ102" s="58"/>
      <c r="AR102" s="58"/>
      <c r="AS102" s="58"/>
      <c r="AT102" s="58">
        <f t="shared" si="8"/>
        <v>16422.37</v>
      </c>
      <c r="AU102" s="58"/>
      <c r="AV102" s="58"/>
      <c r="AW102" s="58"/>
      <c r="AX102" s="58"/>
      <c r="AY102" s="58"/>
      <c r="AZ102" s="58"/>
      <c r="BB102" s="65" t="s">
        <v>184</v>
      </c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54"/>
      <c r="BS102" s="17">
        <v>7573.39</v>
      </c>
      <c r="BU102" s="18">
        <f t="shared" si="9"/>
        <v>8081.7519999999995</v>
      </c>
      <c r="BV102" s="19">
        <f t="shared" si="3"/>
        <v>1.385</v>
      </c>
      <c r="BW102" s="31">
        <v>8336</v>
      </c>
    </row>
    <row r="103" spans="1:75" ht="13.5" customHeight="1">
      <c r="A103" s="47" t="s">
        <v>274</v>
      </c>
      <c r="B103" s="59" t="s">
        <v>185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60" t="s">
        <v>21</v>
      </c>
      <c r="V103" s="60"/>
      <c r="W103" s="61" t="s">
        <v>108</v>
      </c>
      <c r="X103" s="61"/>
      <c r="Y103" s="61"/>
      <c r="Z103" s="61"/>
      <c r="AA103" s="61"/>
      <c r="AB103" s="61"/>
      <c r="AC103" s="61"/>
      <c r="AD103" s="61"/>
      <c r="AE103" s="61"/>
      <c r="AF103" s="61">
        <v>200</v>
      </c>
      <c r="AG103" s="61"/>
      <c r="AH103" s="61"/>
      <c r="AI103" s="61"/>
      <c r="AJ103" s="61"/>
      <c r="AK103" s="61"/>
      <c r="AL103" s="61"/>
      <c r="AM103" s="58">
        <v>16264</v>
      </c>
      <c r="AN103" s="58"/>
      <c r="AO103" s="58"/>
      <c r="AP103" s="58"/>
      <c r="AQ103" s="58"/>
      <c r="AR103" s="58"/>
      <c r="AS103" s="58"/>
      <c r="AT103" s="58">
        <f t="shared" si="8"/>
        <v>20655.28</v>
      </c>
      <c r="AU103" s="58"/>
      <c r="AV103" s="58"/>
      <c r="AW103" s="58"/>
      <c r="AX103" s="58"/>
      <c r="AY103" s="58"/>
      <c r="AZ103" s="58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54"/>
      <c r="BS103" s="17">
        <v>9227.82</v>
      </c>
      <c r="BU103" s="18">
        <f t="shared" si="9"/>
        <v>10165.2075</v>
      </c>
      <c r="BV103" s="19">
        <f t="shared" si="3"/>
        <v>1.385</v>
      </c>
      <c r="BW103" s="31">
        <v>10485</v>
      </c>
    </row>
    <row r="104" spans="1:75" ht="13.5" customHeight="1">
      <c r="A104" s="47" t="s">
        <v>277</v>
      </c>
      <c r="B104" s="59" t="s">
        <v>186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60" t="s">
        <v>21</v>
      </c>
      <c r="V104" s="60"/>
      <c r="W104" s="61" t="s">
        <v>116</v>
      </c>
      <c r="X104" s="61"/>
      <c r="Y104" s="61"/>
      <c r="Z104" s="61"/>
      <c r="AA104" s="61"/>
      <c r="AB104" s="61"/>
      <c r="AC104" s="61"/>
      <c r="AD104" s="61"/>
      <c r="AE104" s="61"/>
      <c r="AF104" s="61">
        <v>180</v>
      </c>
      <c r="AG104" s="61"/>
      <c r="AH104" s="61"/>
      <c r="AI104" s="61"/>
      <c r="AJ104" s="61"/>
      <c r="AK104" s="61"/>
      <c r="AL104" s="61"/>
      <c r="AM104" s="58">
        <f t="shared" si="10"/>
        <v>19575</v>
      </c>
      <c r="AN104" s="58"/>
      <c r="AO104" s="58"/>
      <c r="AP104" s="58"/>
      <c r="AQ104" s="58"/>
      <c r="AR104" s="58"/>
      <c r="AS104" s="58"/>
      <c r="AT104" s="58">
        <f t="shared" si="8"/>
        <v>24860.25</v>
      </c>
      <c r="AU104" s="58"/>
      <c r="AV104" s="58"/>
      <c r="AW104" s="58"/>
      <c r="AX104" s="58"/>
      <c r="AY104" s="58"/>
      <c r="AZ104" s="58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54"/>
      <c r="BS104" s="17">
        <v>11091.22</v>
      </c>
      <c r="BU104" s="18">
        <f t="shared" si="9"/>
        <v>12234.120499999999</v>
      </c>
      <c r="BV104" s="19">
        <f t="shared" si="3"/>
        <v>1.385</v>
      </c>
      <c r="BW104" s="31">
        <v>12619</v>
      </c>
    </row>
    <row r="105" spans="1:75" ht="13.5" customHeight="1">
      <c r="A105" s="47" t="s">
        <v>280</v>
      </c>
      <c r="B105" s="59" t="s">
        <v>187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60" t="s">
        <v>21</v>
      </c>
      <c r="V105" s="60"/>
      <c r="W105" s="61" t="s">
        <v>122</v>
      </c>
      <c r="X105" s="61"/>
      <c r="Y105" s="61"/>
      <c r="Z105" s="61"/>
      <c r="AA105" s="61"/>
      <c r="AB105" s="61"/>
      <c r="AC105" s="61"/>
      <c r="AD105" s="61"/>
      <c r="AE105" s="61"/>
      <c r="AF105" s="61">
        <v>160</v>
      </c>
      <c r="AG105" s="61"/>
      <c r="AH105" s="61"/>
      <c r="AI105" s="61"/>
      <c r="AJ105" s="61"/>
      <c r="AK105" s="61"/>
      <c r="AL105" s="61"/>
      <c r="AM105" s="58">
        <v>22883</v>
      </c>
      <c r="AN105" s="58"/>
      <c r="AO105" s="58"/>
      <c r="AP105" s="58"/>
      <c r="AQ105" s="58"/>
      <c r="AR105" s="58"/>
      <c r="AS105" s="58"/>
      <c r="AT105" s="58">
        <f t="shared" si="8"/>
        <v>29061.41</v>
      </c>
      <c r="AU105" s="58"/>
      <c r="AV105" s="58"/>
      <c r="AW105" s="58"/>
      <c r="AX105" s="58"/>
      <c r="AY105" s="58"/>
      <c r="AZ105" s="58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54"/>
      <c r="BS105" s="17">
        <v>12551.33</v>
      </c>
      <c r="BU105" s="18">
        <f t="shared" si="9"/>
        <v>14302.064</v>
      </c>
      <c r="BV105" s="19">
        <f t="shared" si="3"/>
        <v>1.385</v>
      </c>
      <c r="BW105" s="31">
        <v>14752</v>
      </c>
    </row>
    <row r="106" spans="1:75" ht="15.75" customHeight="1">
      <c r="A106" s="47"/>
      <c r="B106" s="62" t="s">
        <v>188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3" t="s">
        <v>165</v>
      </c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54"/>
      <c r="BV106" s="20">
        <f t="shared" si="3"/>
        <v>1.385</v>
      </c>
      <c r="BW106" s="30"/>
    </row>
    <row r="107" spans="1:75" ht="13.5" customHeight="1">
      <c r="A107" s="47" t="s">
        <v>281</v>
      </c>
      <c r="B107" s="59" t="s">
        <v>189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 t="s">
        <v>21</v>
      </c>
      <c r="V107" s="60"/>
      <c r="W107" s="61" t="s">
        <v>141</v>
      </c>
      <c r="X107" s="61"/>
      <c r="Y107" s="61"/>
      <c r="Z107" s="61"/>
      <c r="AA107" s="61"/>
      <c r="AB107" s="61"/>
      <c r="AC107" s="61"/>
      <c r="AD107" s="61"/>
      <c r="AE107" s="61"/>
      <c r="AF107" s="61">
        <v>260</v>
      </c>
      <c r="AG107" s="61"/>
      <c r="AH107" s="61"/>
      <c r="AI107" s="61"/>
      <c r="AJ107" s="61"/>
      <c r="AK107" s="61"/>
      <c r="AL107" s="61"/>
      <c r="AM107" s="58">
        <v>11513</v>
      </c>
      <c r="AN107" s="58"/>
      <c r="AO107" s="58"/>
      <c r="AP107" s="58"/>
      <c r="AQ107" s="58"/>
      <c r="AR107" s="58"/>
      <c r="AS107" s="58"/>
      <c r="AT107" s="58">
        <f aca="true" t="shared" si="11" ref="AT107:AT114">AM107*1.27</f>
        <v>14621.51</v>
      </c>
      <c r="AU107" s="58"/>
      <c r="AV107" s="58"/>
      <c r="AW107" s="58"/>
      <c r="AX107" s="58"/>
      <c r="AY107" s="58"/>
      <c r="AZ107" s="58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54"/>
      <c r="BS107" s="17">
        <v>5709.99</v>
      </c>
      <c r="BU107" s="18">
        <f aca="true" t="shared" si="12" ref="BU107:BU114">((BW107-(BW107/100)*30)*BV107)</f>
        <v>7195.629</v>
      </c>
      <c r="BV107" s="19">
        <f t="shared" si="3"/>
        <v>1.385</v>
      </c>
      <c r="BW107" s="31">
        <v>7422</v>
      </c>
    </row>
    <row r="108" spans="1:75" ht="13.5" customHeight="1">
      <c r="A108" s="47" t="s">
        <v>283</v>
      </c>
      <c r="B108" s="59" t="s">
        <v>190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60" t="s">
        <v>21</v>
      </c>
      <c r="V108" s="60"/>
      <c r="W108" s="61" t="s">
        <v>149</v>
      </c>
      <c r="X108" s="61"/>
      <c r="Y108" s="61"/>
      <c r="Z108" s="61"/>
      <c r="AA108" s="61"/>
      <c r="AB108" s="61"/>
      <c r="AC108" s="61"/>
      <c r="AD108" s="61"/>
      <c r="AE108" s="61"/>
      <c r="AF108" s="61">
        <v>250</v>
      </c>
      <c r="AG108" s="61"/>
      <c r="AH108" s="61"/>
      <c r="AI108" s="61"/>
      <c r="AJ108" s="61"/>
      <c r="AK108" s="61"/>
      <c r="AL108" s="61"/>
      <c r="AM108" s="58">
        <v>13332</v>
      </c>
      <c r="AN108" s="58"/>
      <c r="AO108" s="58"/>
      <c r="AP108" s="58"/>
      <c r="AQ108" s="58"/>
      <c r="AR108" s="58"/>
      <c r="AS108" s="58"/>
      <c r="AT108" s="58">
        <f t="shared" si="11"/>
        <v>16931.64</v>
      </c>
      <c r="AU108" s="58"/>
      <c r="AV108" s="58"/>
      <c r="AW108" s="58"/>
      <c r="AX108" s="58"/>
      <c r="AY108" s="58"/>
      <c r="AZ108" s="58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54"/>
      <c r="BS108" s="17">
        <v>7215.35</v>
      </c>
      <c r="BU108" s="18">
        <f t="shared" si="12"/>
        <v>8332.8525</v>
      </c>
      <c r="BV108" s="19">
        <f t="shared" si="3"/>
        <v>1.385</v>
      </c>
      <c r="BW108" s="31">
        <v>8595</v>
      </c>
    </row>
    <row r="109" spans="1:75" ht="13.5" customHeight="1">
      <c r="A109" s="47" t="s">
        <v>285</v>
      </c>
      <c r="B109" s="59" t="s">
        <v>191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60" t="s">
        <v>21</v>
      </c>
      <c r="V109" s="60"/>
      <c r="W109" s="61" t="s">
        <v>155</v>
      </c>
      <c r="X109" s="61"/>
      <c r="Y109" s="61"/>
      <c r="Z109" s="61"/>
      <c r="AA109" s="61"/>
      <c r="AB109" s="61"/>
      <c r="AC109" s="61"/>
      <c r="AD109" s="61"/>
      <c r="AE109" s="61"/>
      <c r="AF109" s="61">
        <v>230</v>
      </c>
      <c r="AG109" s="61"/>
      <c r="AH109" s="61"/>
      <c r="AI109" s="61"/>
      <c r="AJ109" s="61"/>
      <c r="AK109" s="61"/>
      <c r="AL109" s="61"/>
      <c r="AM109" s="58">
        <f>ROUNDUP(BU109*1.6,0)</f>
        <v>15154</v>
      </c>
      <c r="AN109" s="58"/>
      <c r="AO109" s="58"/>
      <c r="AP109" s="58"/>
      <c r="AQ109" s="58"/>
      <c r="AR109" s="58"/>
      <c r="AS109" s="58"/>
      <c r="AT109" s="58">
        <f t="shared" si="11"/>
        <v>19245.58</v>
      </c>
      <c r="AU109" s="58"/>
      <c r="AV109" s="58"/>
      <c r="AW109" s="58"/>
      <c r="AX109" s="58"/>
      <c r="AY109" s="58"/>
      <c r="AZ109" s="58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54"/>
      <c r="BS109" s="17">
        <v>8989.57</v>
      </c>
      <c r="BU109" s="18">
        <f t="shared" si="12"/>
        <v>9471.0455</v>
      </c>
      <c r="BV109" s="19">
        <f t="shared" si="3"/>
        <v>1.385</v>
      </c>
      <c r="BW109" s="31">
        <v>9769</v>
      </c>
    </row>
    <row r="110" spans="1:75" ht="13.5" customHeight="1">
      <c r="A110" s="47" t="s">
        <v>287</v>
      </c>
      <c r="B110" s="59" t="s">
        <v>192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60" t="s">
        <v>21</v>
      </c>
      <c r="V110" s="60"/>
      <c r="W110" s="61" t="s">
        <v>161</v>
      </c>
      <c r="X110" s="61"/>
      <c r="Y110" s="61"/>
      <c r="Z110" s="61"/>
      <c r="AA110" s="61"/>
      <c r="AB110" s="61"/>
      <c r="AC110" s="61"/>
      <c r="AD110" s="61"/>
      <c r="AE110" s="61"/>
      <c r="AF110" s="61">
        <v>220</v>
      </c>
      <c r="AG110" s="61"/>
      <c r="AH110" s="61"/>
      <c r="AI110" s="61"/>
      <c r="AJ110" s="61"/>
      <c r="AK110" s="61"/>
      <c r="AL110" s="61"/>
      <c r="AM110" s="58">
        <v>16973</v>
      </c>
      <c r="AN110" s="58"/>
      <c r="AO110" s="58"/>
      <c r="AP110" s="58"/>
      <c r="AQ110" s="58"/>
      <c r="AR110" s="58"/>
      <c r="AS110" s="58"/>
      <c r="AT110" s="58">
        <f t="shared" si="11"/>
        <v>21555.71</v>
      </c>
      <c r="AU110" s="58"/>
      <c r="AV110" s="58"/>
      <c r="AW110" s="58"/>
      <c r="AX110" s="58"/>
      <c r="AY110" s="58"/>
      <c r="AZ110" s="58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54"/>
      <c r="BS110" s="17">
        <v>9480.71</v>
      </c>
      <c r="BU110" s="18">
        <f t="shared" si="12"/>
        <v>10608.269</v>
      </c>
      <c r="BV110" s="19">
        <f t="shared" si="3"/>
        <v>1.385</v>
      </c>
      <c r="BW110" s="31">
        <v>10942</v>
      </c>
    </row>
    <row r="111" spans="1:75" ht="13.5" customHeight="1">
      <c r="A111" s="47" t="s">
        <v>282</v>
      </c>
      <c r="B111" s="59" t="s">
        <v>193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60" t="s">
        <v>21</v>
      </c>
      <c r="V111" s="60"/>
      <c r="W111" s="61" t="s">
        <v>143</v>
      </c>
      <c r="X111" s="61"/>
      <c r="Y111" s="61"/>
      <c r="Z111" s="61"/>
      <c r="AA111" s="61"/>
      <c r="AB111" s="61"/>
      <c r="AC111" s="61"/>
      <c r="AD111" s="61"/>
      <c r="AE111" s="61"/>
      <c r="AF111" s="61">
        <v>220</v>
      </c>
      <c r="AG111" s="61"/>
      <c r="AH111" s="61"/>
      <c r="AI111" s="61"/>
      <c r="AJ111" s="61"/>
      <c r="AK111" s="61"/>
      <c r="AL111" s="61"/>
      <c r="AM111" s="58">
        <v>13616</v>
      </c>
      <c r="AN111" s="58"/>
      <c r="AO111" s="58"/>
      <c r="AP111" s="58"/>
      <c r="AQ111" s="58"/>
      <c r="AR111" s="58"/>
      <c r="AS111" s="58"/>
      <c r="AT111" s="58">
        <f t="shared" si="11"/>
        <v>17292.32</v>
      </c>
      <c r="AU111" s="58"/>
      <c r="AV111" s="58"/>
      <c r="AW111" s="58"/>
      <c r="AX111" s="58"/>
      <c r="AY111" s="58"/>
      <c r="AZ111" s="58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54"/>
      <c r="BS111" s="17">
        <v>7602.67</v>
      </c>
      <c r="BU111" s="18">
        <f t="shared" si="12"/>
        <v>8510.271</v>
      </c>
      <c r="BV111" s="19">
        <f t="shared" si="3"/>
        <v>1.385</v>
      </c>
      <c r="BW111" s="31">
        <v>8778</v>
      </c>
    </row>
    <row r="112" spans="1:75" ht="13.5" customHeight="1">
      <c r="A112" s="47" t="s">
        <v>284</v>
      </c>
      <c r="B112" s="59" t="s">
        <v>194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60" t="s">
        <v>21</v>
      </c>
      <c r="V112" s="60"/>
      <c r="W112" s="61" t="s">
        <v>151</v>
      </c>
      <c r="X112" s="61"/>
      <c r="Y112" s="61"/>
      <c r="Z112" s="61"/>
      <c r="AA112" s="61"/>
      <c r="AB112" s="61"/>
      <c r="AC112" s="61"/>
      <c r="AD112" s="61"/>
      <c r="AE112" s="61"/>
      <c r="AF112" s="61">
        <v>210</v>
      </c>
      <c r="AG112" s="61"/>
      <c r="AH112" s="61"/>
      <c r="AI112" s="61"/>
      <c r="AJ112" s="61"/>
      <c r="AK112" s="61"/>
      <c r="AL112" s="61"/>
      <c r="AM112" s="58">
        <f>ROUNDUP(BU112*1.6,0)</f>
        <v>15768</v>
      </c>
      <c r="AN112" s="58"/>
      <c r="AO112" s="58"/>
      <c r="AP112" s="58"/>
      <c r="AQ112" s="58"/>
      <c r="AR112" s="58"/>
      <c r="AS112" s="58"/>
      <c r="AT112" s="58">
        <f t="shared" si="11"/>
        <v>20025.36</v>
      </c>
      <c r="AU112" s="58"/>
      <c r="AV112" s="58"/>
      <c r="AW112" s="58"/>
      <c r="AX112" s="58"/>
      <c r="AY112" s="58"/>
      <c r="AZ112" s="58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54"/>
      <c r="BS112" s="17">
        <v>9227.82</v>
      </c>
      <c r="BU112" s="18">
        <f t="shared" si="12"/>
        <v>9854.9675</v>
      </c>
      <c r="BV112" s="19">
        <f t="shared" si="3"/>
        <v>1.385</v>
      </c>
      <c r="BW112" s="31">
        <v>10165</v>
      </c>
    </row>
    <row r="113" spans="1:75" ht="13.5" customHeight="1">
      <c r="A113" s="47" t="s">
        <v>286</v>
      </c>
      <c r="B113" s="59" t="s">
        <v>195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60" t="s">
        <v>21</v>
      </c>
      <c r="V113" s="60"/>
      <c r="W113" s="61" t="s">
        <v>157</v>
      </c>
      <c r="X113" s="61"/>
      <c r="Y113" s="61"/>
      <c r="Z113" s="61"/>
      <c r="AA113" s="61"/>
      <c r="AB113" s="61"/>
      <c r="AC113" s="61"/>
      <c r="AD113" s="61"/>
      <c r="AE113" s="61"/>
      <c r="AF113" s="61">
        <v>190</v>
      </c>
      <c r="AG113" s="61"/>
      <c r="AH113" s="61"/>
      <c r="AI113" s="61"/>
      <c r="AJ113" s="61"/>
      <c r="AK113" s="61"/>
      <c r="AL113" s="61"/>
      <c r="AM113" s="58">
        <v>17941</v>
      </c>
      <c r="AN113" s="58"/>
      <c r="AO113" s="58"/>
      <c r="AP113" s="58"/>
      <c r="AQ113" s="58"/>
      <c r="AR113" s="58"/>
      <c r="AS113" s="58"/>
      <c r="AT113" s="58">
        <f t="shared" si="11"/>
        <v>22785.07</v>
      </c>
      <c r="AU113" s="58"/>
      <c r="AV113" s="58"/>
      <c r="AW113" s="58"/>
      <c r="AX113" s="58"/>
      <c r="AY113" s="58"/>
      <c r="AZ113" s="58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54"/>
      <c r="BS113" s="17">
        <v>11105.86</v>
      </c>
      <c r="BU113" s="18">
        <f t="shared" si="12"/>
        <v>11213.237000000001</v>
      </c>
      <c r="BV113" s="19">
        <f t="shared" si="3"/>
        <v>1.385</v>
      </c>
      <c r="BW113" s="31">
        <v>11566</v>
      </c>
    </row>
    <row r="114" spans="1:75" ht="13.5" customHeight="1">
      <c r="A114" s="47" t="s">
        <v>288</v>
      </c>
      <c r="B114" s="59" t="s">
        <v>196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60" t="s">
        <v>21</v>
      </c>
      <c r="V114" s="60"/>
      <c r="W114" s="61" t="s">
        <v>163</v>
      </c>
      <c r="X114" s="61"/>
      <c r="Y114" s="61"/>
      <c r="Z114" s="61"/>
      <c r="AA114" s="61"/>
      <c r="AB114" s="61"/>
      <c r="AC114" s="61"/>
      <c r="AD114" s="61"/>
      <c r="AE114" s="61"/>
      <c r="AF114" s="61">
        <v>180</v>
      </c>
      <c r="AG114" s="61"/>
      <c r="AH114" s="61"/>
      <c r="AI114" s="61"/>
      <c r="AJ114" s="61"/>
      <c r="AK114" s="61"/>
      <c r="AL114" s="61"/>
      <c r="AM114" s="58">
        <v>20094</v>
      </c>
      <c r="AN114" s="58"/>
      <c r="AO114" s="58"/>
      <c r="AP114" s="58"/>
      <c r="AQ114" s="58"/>
      <c r="AR114" s="58"/>
      <c r="AS114" s="58"/>
      <c r="AT114" s="58">
        <f t="shared" si="11"/>
        <v>25519.38</v>
      </c>
      <c r="AU114" s="58"/>
      <c r="AV114" s="58"/>
      <c r="AW114" s="58"/>
      <c r="AX114" s="58"/>
      <c r="AY114" s="58"/>
      <c r="AZ114" s="58"/>
      <c r="BA114" s="2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54"/>
      <c r="BS114" s="17">
        <v>12671.12</v>
      </c>
      <c r="BU114" s="18">
        <f t="shared" si="12"/>
        <v>12558.902999999998</v>
      </c>
      <c r="BV114" s="19">
        <f t="shared" si="3"/>
        <v>1.385</v>
      </c>
      <c r="BW114" s="31">
        <v>12954</v>
      </c>
    </row>
    <row r="116" spans="2:69" ht="11.25" customHeight="1">
      <c r="B116" s="39"/>
      <c r="C116" s="55" t="s">
        <v>200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40"/>
    </row>
    <row r="117" spans="2:69" ht="11.25" customHeight="1">
      <c r="B117" s="41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42"/>
    </row>
    <row r="118" spans="2:69" ht="11.25" customHeight="1">
      <c r="B118" s="41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42"/>
    </row>
    <row r="119" spans="2:69" ht="11.25" customHeight="1">
      <c r="B119" s="41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42"/>
    </row>
    <row r="120" spans="2:69" ht="11.25" customHeight="1">
      <c r="B120" s="41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42"/>
    </row>
    <row r="121" spans="2:69" ht="11.25" customHeight="1">
      <c r="B121" s="41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42"/>
    </row>
    <row r="122" spans="2:69" ht="11.25" customHeight="1">
      <c r="B122" s="41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42"/>
    </row>
    <row r="123" spans="2:69" ht="11.25" customHeight="1">
      <c r="B123" s="41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42"/>
    </row>
    <row r="124" spans="2:69" ht="11.25" customHeight="1">
      <c r="B124" s="41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42"/>
    </row>
    <row r="125" spans="2:69" ht="11.25" customHeight="1">
      <c r="B125" s="41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42"/>
    </row>
    <row r="126" spans="2:69" ht="11.25" customHeight="1">
      <c r="B126" s="41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42"/>
    </row>
    <row r="127" spans="2:69" ht="11.25" customHeight="1">
      <c r="B127" s="41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42"/>
    </row>
    <row r="128" spans="2:69" ht="11.25" customHeight="1">
      <c r="B128" s="41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42"/>
    </row>
    <row r="129" spans="2:69" ht="11.25" customHeight="1">
      <c r="B129" s="41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42"/>
    </row>
    <row r="130" spans="2:69" ht="11.25" customHeight="1">
      <c r="B130" s="41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42"/>
    </row>
    <row r="131" spans="2:69" ht="11.25" customHeight="1">
      <c r="B131" s="41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42"/>
    </row>
    <row r="132" spans="2:69" ht="11.25" customHeight="1">
      <c r="B132" s="41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42"/>
    </row>
    <row r="133" spans="2:69" ht="11.25" customHeight="1">
      <c r="B133" s="41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42"/>
    </row>
    <row r="134" spans="2:69" ht="11.25" customHeight="1">
      <c r="B134" s="43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44"/>
    </row>
    <row r="135" spans="2:69" ht="11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</row>
  </sheetData>
  <sheetProtection password="DF81" sheet="1" objects="1" scenarios="1" selectLockedCells="1" selectUnlockedCells="1"/>
  <mergeCells count="559">
    <mergeCell ref="B1:J5"/>
    <mergeCell ref="K1:AD5"/>
    <mergeCell ref="AE1:AO3"/>
    <mergeCell ref="AP1:BP5"/>
    <mergeCell ref="AE4:AO5"/>
    <mergeCell ref="B6:BP6"/>
    <mergeCell ref="B8:F8"/>
    <mergeCell ref="G8:AD8"/>
    <mergeCell ref="AE8:BP8"/>
    <mergeCell ref="B9:T10"/>
    <mergeCell ref="U9:V10"/>
    <mergeCell ref="W9:AE9"/>
    <mergeCell ref="AF9:AL9"/>
    <mergeCell ref="AM9:AS9"/>
    <mergeCell ref="AT9:AZ9"/>
    <mergeCell ref="BB9:BP9"/>
    <mergeCell ref="W10:AE10"/>
    <mergeCell ref="AF10:AL10"/>
    <mergeCell ref="AM10:AS10"/>
    <mergeCell ref="AT10:AZ10"/>
    <mergeCell ref="BB10:BP10"/>
    <mergeCell ref="B11:T11"/>
    <mergeCell ref="B12:T12"/>
    <mergeCell ref="U12:V12"/>
    <mergeCell ref="W12:AE12"/>
    <mergeCell ref="AF12:AL12"/>
    <mergeCell ref="AM12:AS12"/>
    <mergeCell ref="AT12:AZ12"/>
    <mergeCell ref="B13:T13"/>
    <mergeCell ref="U13:V13"/>
    <mergeCell ref="W13:AE13"/>
    <mergeCell ref="AF13:AL13"/>
    <mergeCell ref="AM13:AS13"/>
    <mergeCell ref="AT13:AZ13"/>
    <mergeCell ref="B14:T16"/>
    <mergeCell ref="U14:V14"/>
    <mergeCell ref="W14:AE14"/>
    <mergeCell ref="AF14:AL14"/>
    <mergeCell ref="U16:V16"/>
    <mergeCell ref="W16:AE16"/>
    <mergeCell ref="AF16:AL16"/>
    <mergeCell ref="AM14:AS14"/>
    <mergeCell ref="AT14:AZ14"/>
    <mergeCell ref="U15:V15"/>
    <mergeCell ref="W15:AE15"/>
    <mergeCell ref="AF15:AL15"/>
    <mergeCell ref="AM15:AS15"/>
    <mergeCell ref="AT15:AZ15"/>
    <mergeCell ref="AM16:AS16"/>
    <mergeCell ref="AT16:AZ16"/>
    <mergeCell ref="B17:T19"/>
    <mergeCell ref="U17:V17"/>
    <mergeCell ref="W17:AE17"/>
    <mergeCell ref="AF17:AL17"/>
    <mergeCell ref="AM17:AS17"/>
    <mergeCell ref="AT17:AZ17"/>
    <mergeCell ref="U18:V18"/>
    <mergeCell ref="W18:AE18"/>
    <mergeCell ref="AF18:AL18"/>
    <mergeCell ref="AM18:AS18"/>
    <mergeCell ref="AT18:AZ18"/>
    <mergeCell ref="BB18:BP18"/>
    <mergeCell ref="AT19:AZ19"/>
    <mergeCell ref="B20:T20"/>
    <mergeCell ref="U20:AE20"/>
    <mergeCell ref="AF20:AL20"/>
    <mergeCell ref="AM20:AS20"/>
    <mergeCell ref="AT20:AZ20"/>
    <mergeCell ref="U19:V19"/>
    <mergeCell ref="W19:AE19"/>
    <mergeCell ref="AF19:AL19"/>
    <mergeCell ref="AM19:AS19"/>
    <mergeCell ref="B21:T21"/>
    <mergeCell ref="U21:V21"/>
    <mergeCell ref="W21:AE21"/>
    <mergeCell ref="AF21:AL21"/>
    <mergeCell ref="AM23:AS23"/>
    <mergeCell ref="AT23:AZ23"/>
    <mergeCell ref="B22:T22"/>
    <mergeCell ref="U22:V22"/>
    <mergeCell ref="W22:AE22"/>
    <mergeCell ref="AF22:AL22"/>
    <mergeCell ref="AM21:AS21"/>
    <mergeCell ref="AT21:AZ21"/>
    <mergeCell ref="AM22:AS22"/>
    <mergeCell ref="AT22:AZ22"/>
    <mergeCell ref="AM24:AS24"/>
    <mergeCell ref="AT24:AZ24"/>
    <mergeCell ref="B23:T23"/>
    <mergeCell ref="U23:V23"/>
    <mergeCell ref="B24:T24"/>
    <mergeCell ref="U24:V24"/>
    <mergeCell ref="W24:AE24"/>
    <mergeCell ref="AF24:AL24"/>
    <mergeCell ref="W23:AE23"/>
    <mergeCell ref="AF23:AL23"/>
    <mergeCell ref="AM25:AS25"/>
    <mergeCell ref="AT25:AZ25"/>
    <mergeCell ref="B26:AE26"/>
    <mergeCell ref="AF26:AZ26"/>
    <mergeCell ref="B25:T25"/>
    <mergeCell ref="U25:V25"/>
    <mergeCell ref="W25:AE25"/>
    <mergeCell ref="AF25:AL25"/>
    <mergeCell ref="BB27:BP27"/>
    <mergeCell ref="B28:T28"/>
    <mergeCell ref="U28:V28"/>
    <mergeCell ref="W28:AE28"/>
    <mergeCell ref="AF28:AL28"/>
    <mergeCell ref="AM28:AS28"/>
    <mergeCell ref="AT28:AZ28"/>
    <mergeCell ref="B27:T27"/>
    <mergeCell ref="U27:V27"/>
    <mergeCell ref="W27:AE27"/>
    <mergeCell ref="AM27:AS27"/>
    <mergeCell ref="AT27:AZ27"/>
    <mergeCell ref="AF27:AL27"/>
    <mergeCell ref="AM29:AS29"/>
    <mergeCell ref="AT29:AZ29"/>
    <mergeCell ref="AM30:AS30"/>
    <mergeCell ref="AT30:AZ30"/>
    <mergeCell ref="B29:T29"/>
    <mergeCell ref="U29:V29"/>
    <mergeCell ref="B30:T30"/>
    <mergeCell ref="U30:V30"/>
    <mergeCell ref="W30:AE30"/>
    <mergeCell ref="AF30:AL30"/>
    <mergeCell ref="W29:AE29"/>
    <mergeCell ref="AF29:AL29"/>
    <mergeCell ref="B31:AZ36"/>
    <mergeCell ref="BB35:BO35"/>
    <mergeCell ref="BB36:BP36"/>
    <mergeCell ref="B37:T38"/>
    <mergeCell ref="U37:V38"/>
    <mergeCell ref="W37:AE37"/>
    <mergeCell ref="AF37:AL37"/>
    <mergeCell ref="AM37:AS37"/>
    <mergeCell ref="AT37:AZ37"/>
    <mergeCell ref="BB37:BP37"/>
    <mergeCell ref="W38:AE38"/>
    <mergeCell ref="AF38:AL38"/>
    <mergeCell ref="AM38:AS38"/>
    <mergeCell ref="AT38:AZ38"/>
    <mergeCell ref="B39:AE39"/>
    <mergeCell ref="AF39:AZ39"/>
    <mergeCell ref="U40:V40"/>
    <mergeCell ref="W40:AE40"/>
    <mergeCell ref="AF40:AL40"/>
    <mergeCell ref="AM40:AS40"/>
    <mergeCell ref="AT40:AZ40"/>
    <mergeCell ref="U41:V41"/>
    <mergeCell ref="W41:AE41"/>
    <mergeCell ref="AF41:AL41"/>
    <mergeCell ref="AM43:AS43"/>
    <mergeCell ref="AM41:AS41"/>
    <mergeCell ref="U42:V42"/>
    <mergeCell ref="W42:AE42"/>
    <mergeCell ref="AF42:AL42"/>
    <mergeCell ref="U43:V43"/>
    <mergeCell ref="AT41:AZ41"/>
    <mergeCell ref="AM42:AS42"/>
    <mergeCell ref="AT42:AZ42"/>
    <mergeCell ref="AM44:AS44"/>
    <mergeCell ref="AT44:AZ44"/>
    <mergeCell ref="AT43:AZ43"/>
    <mergeCell ref="U44:V44"/>
    <mergeCell ref="W44:AE44"/>
    <mergeCell ref="AF44:AL44"/>
    <mergeCell ref="W43:AE43"/>
    <mergeCell ref="AF43:AL43"/>
    <mergeCell ref="AM45:AS45"/>
    <mergeCell ref="AT45:AZ45"/>
    <mergeCell ref="U46:V46"/>
    <mergeCell ref="W46:AE46"/>
    <mergeCell ref="AF46:AL46"/>
    <mergeCell ref="AM46:AS46"/>
    <mergeCell ref="AT46:AZ46"/>
    <mergeCell ref="U45:V45"/>
    <mergeCell ref="W45:AE45"/>
    <mergeCell ref="AF45:AL45"/>
    <mergeCell ref="AT48:AZ48"/>
    <mergeCell ref="BB46:BP46"/>
    <mergeCell ref="U47:V47"/>
    <mergeCell ref="W47:AE47"/>
    <mergeCell ref="AF47:AL47"/>
    <mergeCell ref="AM47:AS47"/>
    <mergeCell ref="AT47:AZ47"/>
    <mergeCell ref="BB47:BP53"/>
    <mergeCell ref="W49:AE49"/>
    <mergeCell ref="U48:V48"/>
    <mergeCell ref="W48:AE48"/>
    <mergeCell ref="AF48:AL48"/>
    <mergeCell ref="AM49:AS49"/>
    <mergeCell ref="AM48:AS48"/>
    <mergeCell ref="AT49:AZ49"/>
    <mergeCell ref="U50:V50"/>
    <mergeCell ref="W50:AE50"/>
    <mergeCell ref="AF50:AL50"/>
    <mergeCell ref="AM50:AS50"/>
    <mergeCell ref="AT50:AZ50"/>
    <mergeCell ref="U49:V49"/>
    <mergeCell ref="AF49:AL49"/>
    <mergeCell ref="U51:V51"/>
    <mergeCell ref="W51:AE51"/>
    <mergeCell ref="AF51:AL51"/>
    <mergeCell ref="AM53:AS53"/>
    <mergeCell ref="AM51:AS51"/>
    <mergeCell ref="U52:V52"/>
    <mergeCell ref="W52:AE52"/>
    <mergeCell ref="AF52:AL52"/>
    <mergeCell ref="U53:V53"/>
    <mergeCell ref="AT51:AZ51"/>
    <mergeCell ref="AM52:AS52"/>
    <mergeCell ref="AT52:AZ52"/>
    <mergeCell ref="AM54:AS54"/>
    <mergeCell ref="AT54:AZ54"/>
    <mergeCell ref="AT53:AZ53"/>
    <mergeCell ref="U54:V54"/>
    <mergeCell ref="W54:AE54"/>
    <mergeCell ref="AF54:AL54"/>
    <mergeCell ref="W53:AE53"/>
    <mergeCell ref="AF53:AL53"/>
    <mergeCell ref="U55:V55"/>
    <mergeCell ref="W55:AE55"/>
    <mergeCell ref="AF55:AL55"/>
    <mergeCell ref="AM57:AS57"/>
    <mergeCell ref="AM55:AS55"/>
    <mergeCell ref="U56:V56"/>
    <mergeCell ref="W56:AE56"/>
    <mergeCell ref="AF56:AL56"/>
    <mergeCell ref="U57:V57"/>
    <mergeCell ref="AT55:AZ55"/>
    <mergeCell ref="AM56:AS56"/>
    <mergeCell ref="AT56:AZ56"/>
    <mergeCell ref="AM58:AS58"/>
    <mergeCell ref="AT58:AZ58"/>
    <mergeCell ref="AT57:AZ57"/>
    <mergeCell ref="U58:V58"/>
    <mergeCell ref="W58:AE58"/>
    <mergeCell ref="AF58:AL58"/>
    <mergeCell ref="W57:AE57"/>
    <mergeCell ref="AF57:AL57"/>
    <mergeCell ref="U59:V59"/>
    <mergeCell ref="W59:AE59"/>
    <mergeCell ref="AF59:AL59"/>
    <mergeCell ref="U60:V60"/>
    <mergeCell ref="W60:AE60"/>
    <mergeCell ref="AF60:AL60"/>
    <mergeCell ref="AT59:AZ59"/>
    <mergeCell ref="AM60:AS60"/>
    <mergeCell ref="AT60:AZ60"/>
    <mergeCell ref="AM61:AS61"/>
    <mergeCell ref="AT61:AZ61"/>
    <mergeCell ref="AF62:AL62"/>
    <mergeCell ref="W61:AE61"/>
    <mergeCell ref="AF61:AL61"/>
    <mergeCell ref="AM59:AS59"/>
    <mergeCell ref="W62:AE62"/>
    <mergeCell ref="U61:V61"/>
    <mergeCell ref="U62:V62"/>
    <mergeCell ref="BB62:BP62"/>
    <mergeCell ref="U63:V63"/>
    <mergeCell ref="W63:AE63"/>
    <mergeCell ref="AF63:AL63"/>
    <mergeCell ref="AM63:AS63"/>
    <mergeCell ref="AT63:AZ63"/>
    <mergeCell ref="AM62:AS62"/>
    <mergeCell ref="AT62:AZ62"/>
    <mergeCell ref="U64:V64"/>
    <mergeCell ref="W64:AE64"/>
    <mergeCell ref="AF64:AL64"/>
    <mergeCell ref="AM66:AS66"/>
    <mergeCell ref="AM64:AS64"/>
    <mergeCell ref="U65:V65"/>
    <mergeCell ref="W65:AE65"/>
    <mergeCell ref="AF65:AL65"/>
    <mergeCell ref="U66:V66"/>
    <mergeCell ref="AT64:AZ64"/>
    <mergeCell ref="AM65:AS65"/>
    <mergeCell ref="AT65:AZ65"/>
    <mergeCell ref="AM67:AS67"/>
    <mergeCell ref="AT67:AZ67"/>
    <mergeCell ref="AT66:AZ66"/>
    <mergeCell ref="U67:V67"/>
    <mergeCell ref="W67:AE67"/>
    <mergeCell ref="AF67:AL67"/>
    <mergeCell ref="W66:AE66"/>
    <mergeCell ref="AF66:AL66"/>
    <mergeCell ref="U68:V68"/>
    <mergeCell ref="W68:AE68"/>
    <mergeCell ref="AF68:AL68"/>
    <mergeCell ref="AM70:AS70"/>
    <mergeCell ref="AM68:AS68"/>
    <mergeCell ref="U69:V69"/>
    <mergeCell ref="W69:AE69"/>
    <mergeCell ref="AF69:AL69"/>
    <mergeCell ref="U70:V70"/>
    <mergeCell ref="AT68:AZ68"/>
    <mergeCell ref="AM69:AS69"/>
    <mergeCell ref="AT69:AZ69"/>
    <mergeCell ref="AM71:AS71"/>
    <mergeCell ref="AT71:AZ71"/>
    <mergeCell ref="AT70:AZ70"/>
    <mergeCell ref="U71:V71"/>
    <mergeCell ref="W71:AE71"/>
    <mergeCell ref="AF71:AL71"/>
    <mergeCell ref="W70:AE70"/>
    <mergeCell ref="AF70:AL70"/>
    <mergeCell ref="BB71:BP71"/>
    <mergeCell ref="B72:T73"/>
    <mergeCell ref="U72:V73"/>
    <mergeCell ref="W72:AE72"/>
    <mergeCell ref="AF72:AL72"/>
    <mergeCell ref="AM72:AS72"/>
    <mergeCell ref="AT72:AZ72"/>
    <mergeCell ref="BB72:BP72"/>
    <mergeCell ref="W73:AE73"/>
    <mergeCell ref="AF73:AL73"/>
    <mergeCell ref="AM73:AS73"/>
    <mergeCell ref="AT73:AZ73"/>
    <mergeCell ref="B74:AE74"/>
    <mergeCell ref="AF74:AZ74"/>
    <mergeCell ref="B75:T75"/>
    <mergeCell ref="U75:V75"/>
    <mergeCell ref="W75:AE75"/>
    <mergeCell ref="AF75:AL75"/>
    <mergeCell ref="AM77:AS77"/>
    <mergeCell ref="AT77:AZ77"/>
    <mergeCell ref="B76:T76"/>
    <mergeCell ref="U76:V76"/>
    <mergeCell ref="W76:AE76"/>
    <mergeCell ref="AF76:AL76"/>
    <mergeCell ref="AM75:AS75"/>
    <mergeCell ref="AT75:AZ75"/>
    <mergeCell ref="AM76:AS76"/>
    <mergeCell ref="AT76:AZ76"/>
    <mergeCell ref="AM78:AS78"/>
    <mergeCell ref="AT78:AZ78"/>
    <mergeCell ref="B77:T77"/>
    <mergeCell ref="U77:V77"/>
    <mergeCell ref="B78:T78"/>
    <mergeCell ref="U78:V78"/>
    <mergeCell ref="W78:AE78"/>
    <mergeCell ref="AF78:AL78"/>
    <mergeCell ref="W77:AE77"/>
    <mergeCell ref="AF77:AL77"/>
    <mergeCell ref="B79:T79"/>
    <mergeCell ref="U79:V79"/>
    <mergeCell ref="W79:AE79"/>
    <mergeCell ref="AF79:AL79"/>
    <mergeCell ref="AM81:AS81"/>
    <mergeCell ref="AT81:AZ81"/>
    <mergeCell ref="B80:T80"/>
    <mergeCell ref="U80:V80"/>
    <mergeCell ref="W80:AE80"/>
    <mergeCell ref="AF80:AL80"/>
    <mergeCell ref="AM79:AS79"/>
    <mergeCell ref="AT79:AZ79"/>
    <mergeCell ref="AM80:AS80"/>
    <mergeCell ref="AT80:AZ80"/>
    <mergeCell ref="AM82:AS82"/>
    <mergeCell ref="AT82:AZ82"/>
    <mergeCell ref="B81:T81"/>
    <mergeCell ref="U81:V81"/>
    <mergeCell ref="B82:T82"/>
    <mergeCell ref="U82:V82"/>
    <mergeCell ref="W82:AE82"/>
    <mergeCell ref="AF82:AL82"/>
    <mergeCell ref="W81:AE81"/>
    <mergeCell ref="AF81:AL81"/>
    <mergeCell ref="B83:T83"/>
    <mergeCell ref="U83:V83"/>
    <mergeCell ref="W83:AE83"/>
    <mergeCell ref="AF83:AL83"/>
    <mergeCell ref="AM83:AS83"/>
    <mergeCell ref="AT83:AZ83"/>
    <mergeCell ref="BB83:BP83"/>
    <mergeCell ref="B84:T84"/>
    <mergeCell ref="U84:V84"/>
    <mergeCell ref="W84:AE84"/>
    <mergeCell ref="AF84:AL84"/>
    <mergeCell ref="AM84:AS84"/>
    <mergeCell ref="AT84:AZ84"/>
    <mergeCell ref="BB84:BP90"/>
    <mergeCell ref="B85:T85"/>
    <mergeCell ref="U85:V85"/>
    <mergeCell ref="W85:AE85"/>
    <mergeCell ref="AF85:AL85"/>
    <mergeCell ref="AM87:AS87"/>
    <mergeCell ref="AT87:AZ87"/>
    <mergeCell ref="B86:T86"/>
    <mergeCell ref="U86:V86"/>
    <mergeCell ref="W86:AE86"/>
    <mergeCell ref="AF86:AL86"/>
    <mergeCell ref="AM85:AS85"/>
    <mergeCell ref="AT85:AZ85"/>
    <mergeCell ref="AM86:AS86"/>
    <mergeCell ref="AT86:AZ86"/>
    <mergeCell ref="AM88:AS88"/>
    <mergeCell ref="AT88:AZ88"/>
    <mergeCell ref="B87:T87"/>
    <mergeCell ref="U87:V87"/>
    <mergeCell ref="B88:T88"/>
    <mergeCell ref="U88:V88"/>
    <mergeCell ref="W88:AE88"/>
    <mergeCell ref="AF88:AL88"/>
    <mergeCell ref="W87:AE87"/>
    <mergeCell ref="AF87:AL87"/>
    <mergeCell ref="B89:T89"/>
    <mergeCell ref="U89:V89"/>
    <mergeCell ref="W89:AE89"/>
    <mergeCell ref="AF89:AL89"/>
    <mergeCell ref="AM91:AS91"/>
    <mergeCell ref="AT91:AZ91"/>
    <mergeCell ref="B90:T90"/>
    <mergeCell ref="U90:V90"/>
    <mergeCell ref="W90:AE90"/>
    <mergeCell ref="AF90:AL90"/>
    <mergeCell ref="AM89:AS89"/>
    <mergeCell ref="AT89:AZ89"/>
    <mergeCell ref="AM90:AS90"/>
    <mergeCell ref="AT90:AZ90"/>
    <mergeCell ref="AM92:AS92"/>
    <mergeCell ref="AT92:AZ92"/>
    <mergeCell ref="B91:T91"/>
    <mergeCell ref="U91:V91"/>
    <mergeCell ref="B92:T92"/>
    <mergeCell ref="U92:V92"/>
    <mergeCell ref="W92:AE92"/>
    <mergeCell ref="AF92:AL92"/>
    <mergeCell ref="W91:AE91"/>
    <mergeCell ref="AF91:AL91"/>
    <mergeCell ref="W95:AE95"/>
    <mergeCell ref="AF95:AL95"/>
    <mergeCell ref="B93:AE93"/>
    <mergeCell ref="AF93:AZ93"/>
    <mergeCell ref="B94:T94"/>
    <mergeCell ref="U94:V94"/>
    <mergeCell ref="W94:AE94"/>
    <mergeCell ref="AF94:AL94"/>
    <mergeCell ref="AM94:AS94"/>
    <mergeCell ref="AT94:AZ94"/>
    <mergeCell ref="AM95:AS95"/>
    <mergeCell ref="AT95:AZ95"/>
    <mergeCell ref="B96:T96"/>
    <mergeCell ref="U96:V96"/>
    <mergeCell ref="W96:AE96"/>
    <mergeCell ref="AF96:AL96"/>
    <mergeCell ref="AM96:AS96"/>
    <mergeCell ref="AT96:AZ96"/>
    <mergeCell ref="B95:T95"/>
    <mergeCell ref="U95:V95"/>
    <mergeCell ref="B97:T97"/>
    <mergeCell ref="U97:V97"/>
    <mergeCell ref="W97:AE97"/>
    <mergeCell ref="AF97:AL97"/>
    <mergeCell ref="B98:T98"/>
    <mergeCell ref="U98:V98"/>
    <mergeCell ref="W98:AE98"/>
    <mergeCell ref="AF98:AL98"/>
    <mergeCell ref="W99:AE99"/>
    <mergeCell ref="AF99:AL99"/>
    <mergeCell ref="AM97:AS97"/>
    <mergeCell ref="AT97:AZ97"/>
    <mergeCell ref="AM98:AS98"/>
    <mergeCell ref="AT98:AZ98"/>
    <mergeCell ref="AM99:AS99"/>
    <mergeCell ref="AT99:AZ99"/>
    <mergeCell ref="B99:T99"/>
    <mergeCell ref="U99:V99"/>
    <mergeCell ref="B100:T100"/>
    <mergeCell ref="U100:V100"/>
    <mergeCell ref="B101:T101"/>
    <mergeCell ref="U101:V101"/>
    <mergeCell ref="AM100:AS100"/>
    <mergeCell ref="AT100:AZ100"/>
    <mergeCell ref="W100:AE100"/>
    <mergeCell ref="AF100:AL100"/>
    <mergeCell ref="AM101:AS101"/>
    <mergeCell ref="AT101:AZ101"/>
    <mergeCell ref="W101:AE101"/>
    <mergeCell ref="AF101:AL101"/>
    <mergeCell ref="AM103:AS103"/>
    <mergeCell ref="AT103:AZ103"/>
    <mergeCell ref="BB101:BP101"/>
    <mergeCell ref="B102:T102"/>
    <mergeCell ref="U102:V102"/>
    <mergeCell ref="W102:AE102"/>
    <mergeCell ref="AF102:AL102"/>
    <mergeCell ref="AM102:AS102"/>
    <mergeCell ref="AT102:AZ102"/>
    <mergeCell ref="BB102:BP114"/>
    <mergeCell ref="AM104:AS104"/>
    <mergeCell ref="AT104:AZ104"/>
    <mergeCell ref="B103:T103"/>
    <mergeCell ref="U103:V103"/>
    <mergeCell ref="B104:T104"/>
    <mergeCell ref="U104:V104"/>
    <mergeCell ref="W104:AE104"/>
    <mergeCell ref="AF104:AL104"/>
    <mergeCell ref="W103:AE103"/>
    <mergeCell ref="AF103:AL103"/>
    <mergeCell ref="AM105:AS105"/>
    <mergeCell ref="AT105:AZ105"/>
    <mergeCell ref="B106:AL106"/>
    <mergeCell ref="AM106:AZ106"/>
    <mergeCell ref="B105:T105"/>
    <mergeCell ref="U105:V105"/>
    <mergeCell ref="W105:AE105"/>
    <mergeCell ref="AF105:AL105"/>
    <mergeCell ref="B107:T107"/>
    <mergeCell ref="U107:V107"/>
    <mergeCell ref="W107:AE107"/>
    <mergeCell ref="AF107:AL107"/>
    <mergeCell ref="AM109:AS109"/>
    <mergeCell ref="AT109:AZ109"/>
    <mergeCell ref="B108:T108"/>
    <mergeCell ref="U108:V108"/>
    <mergeCell ref="W108:AE108"/>
    <mergeCell ref="AF108:AL108"/>
    <mergeCell ref="AM107:AS107"/>
    <mergeCell ref="AT107:AZ107"/>
    <mergeCell ref="AM108:AS108"/>
    <mergeCell ref="AT108:AZ108"/>
    <mergeCell ref="AM110:AS110"/>
    <mergeCell ref="AT110:AZ110"/>
    <mergeCell ref="B109:T109"/>
    <mergeCell ref="U109:V109"/>
    <mergeCell ref="B110:T110"/>
    <mergeCell ref="U110:V110"/>
    <mergeCell ref="W110:AE110"/>
    <mergeCell ref="AF110:AL110"/>
    <mergeCell ref="W109:AE109"/>
    <mergeCell ref="AF109:AL109"/>
    <mergeCell ref="B111:T111"/>
    <mergeCell ref="U111:V111"/>
    <mergeCell ref="W111:AE111"/>
    <mergeCell ref="AF111:AL111"/>
    <mergeCell ref="B112:T112"/>
    <mergeCell ref="U112:V112"/>
    <mergeCell ref="W112:AE112"/>
    <mergeCell ref="AF112:AL112"/>
    <mergeCell ref="AF113:AL113"/>
    <mergeCell ref="AM111:AS111"/>
    <mergeCell ref="AT111:AZ111"/>
    <mergeCell ref="AM112:AS112"/>
    <mergeCell ref="AT112:AZ112"/>
    <mergeCell ref="AM113:AS113"/>
    <mergeCell ref="AT113:AZ113"/>
    <mergeCell ref="C116:BP134"/>
    <mergeCell ref="AM114:AS114"/>
    <mergeCell ref="AT114:AZ114"/>
    <mergeCell ref="B113:T113"/>
    <mergeCell ref="U113:V113"/>
    <mergeCell ref="B114:T114"/>
    <mergeCell ref="U114:V114"/>
    <mergeCell ref="W114:AE114"/>
    <mergeCell ref="AF114:AL114"/>
    <mergeCell ref="W113:AE113"/>
  </mergeCells>
  <printOptions/>
  <pageMargins left="0.39375" right="0.39375" top="0.39375" bottom="0.31527777777777777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Isoglobe Hungary árlista 2007 február</dc:title>
  <dc:subject/>
  <dc:creator>Kaminszki Zoltán</dc:creator>
  <cp:keywords/>
  <dc:description/>
  <cp:lastModifiedBy>user</cp:lastModifiedBy>
  <cp:lastPrinted>2024-01-15T11:47:34Z</cp:lastPrinted>
  <dcterms:created xsi:type="dcterms:W3CDTF">2004-06-09T05:43:42Z</dcterms:created>
  <dcterms:modified xsi:type="dcterms:W3CDTF">2024-01-15T11:49:01Z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-845930533</vt:i4>
  </property>
  <property fmtid="{D5CDD505-2E9C-101B-9397-08002B2CF9AE}" pid="3" name="_AuthorEmail">
    <vt:lpwstr>dancso.dani@t-online.hu</vt:lpwstr>
  </property>
  <property fmtid="{D5CDD505-2E9C-101B-9397-08002B2CF9AE}" pid="4" name="_AuthorEmailDisplayName">
    <vt:lpwstr>Dancsóferi</vt:lpwstr>
  </property>
  <property fmtid="{D5CDD505-2E9C-101B-9397-08002B2CF9AE}" pid="5" name="_EmailSubject">
    <vt:lpwstr>POLC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